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" l="1"/>
  <c r="P29" i="1"/>
  <c r="Q29" i="1"/>
  <c r="R29" i="1"/>
  <c r="J29" i="1"/>
  <c r="K29" i="1"/>
  <c r="L29" i="1"/>
  <c r="M29" i="1"/>
  <c r="N29" i="1"/>
  <c r="O29" i="1"/>
  <c r="I29" i="1"/>
  <c r="C22" i="2" l="1"/>
  <c r="C12" i="2"/>
  <c r="I86" i="1"/>
  <c r="J86" i="1"/>
  <c r="K86" i="1"/>
  <c r="L86" i="1"/>
  <c r="M86" i="1"/>
  <c r="N86" i="1"/>
  <c r="H86" i="1"/>
  <c r="T115" i="1" l="1"/>
  <c r="T114" i="1"/>
  <c r="T113" i="1"/>
  <c r="T112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T110" i="1"/>
  <c r="T109" i="1"/>
  <c r="T108" i="1"/>
  <c r="T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T105" i="1"/>
  <c r="T104" i="1"/>
  <c r="S103" i="1"/>
  <c r="R103" i="1"/>
  <c r="Q103" i="1"/>
  <c r="P103" i="1"/>
  <c r="O103" i="1"/>
  <c r="O102" i="1" s="1"/>
  <c r="N103" i="1"/>
  <c r="M103" i="1"/>
  <c r="L103" i="1"/>
  <c r="K103" i="1"/>
  <c r="J103" i="1"/>
  <c r="J102" i="1" s="1"/>
  <c r="I103" i="1"/>
  <c r="I102" i="1" s="1"/>
  <c r="H103" i="1"/>
  <c r="K102" i="1"/>
  <c r="T101" i="1"/>
  <c r="T100" i="1"/>
  <c r="S99" i="1"/>
  <c r="R99" i="1"/>
  <c r="Q99" i="1"/>
  <c r="P99" i="1"/>
  <c r="O99" i="1"/>
  <c r="N99" i="1"/>
  <c r="M99" i="1"/>
  <c r="L99" i="1"/>
  <c r="K99" i="1"/>
  <c r="J99" i="1"/>
  <c r="I99" i="1"/>
  <c r="H99" i="1"/>
  <c r="T98" i="1"/>
  <c r="T97" i="1"/>
  <c r="T96" i="1"/>
  <c r="T95" i="1"/>
  <c r="T94" i="1"/>
  <c r="T93" i="1"/>
  <c r="S92" i="1"/>
  <c r="R92" i="1"/>
  <c r="Q92" i="1"/>
  <c r="P92" i="1"/>
  <c r="N92" i="1"/>
  <c r="M92" i="1"/>
  <c r="L92" i="1"/>
  <c r="K92" i="1"/>
  <c r="J92" i="1"/>
  <c r="I92" i="1"/>
  <c r="H92" i="1"/>
  <c r="T91" i="1"/>
  <c r="T90" i="1"/>
  <c r="T89" i="1"/>
  <c r="T88" i="1"/>
  <c r="T87" i="1"/>
  <c r="S86" i="1"/>
  <c r="R86" i="1"/>
  <c r="Q86" i="1"/>
  <c r="P86" i="1"/>
  <c r="O86" i="1"/>
  <c r="T85" i="1"/>
  <c r="T84" i="1"/>
  <c r="T83" i="1"/>
  <c r="T82" i="1"/>
  <c r="T81" i="1"/>
  <c r="T80" i="1"/>
  <c r="T79" i="1"/>
  <c r="T78" i="1"/>
  <c r="T77" i="1"/>
  <c r="S76" i="1"/>
  <c r="R76" i="1"/>
  <c r="Q76" i="1"/>
  <c r="P76" i="1"/>
  <c r="O76" i="1"/>
  <c r="N76" i="1"/>
  <c r="M76" i="1"/>
  <c r="L76" i="1"/>
  <c r="K76" i="1"/>
  <c r="J76" i="1"/>
  <c r="I76" i="1"/>
  <c r="H76" i="1"/>
  <c r="T75" i="1"/>
  <c r="T74" i="1"/>
  <c r="T73" i="1"/>
  <c r="S72" i="1"/>
  <c r="R72" i="1"/>
  <c r="Q72" i="1"/>
  <c r="P72" i="1"/>
  <c r="O72" i="1"/>
  <c r="N72" i="1"/>
  <c r="M72" i="1"/>
  <c r="L72" i="1"/>
  <c r="L71" i="1" s="1"/>
  <c r="K72" i="1"/>
  <c r="K71" i="1" s="1"/>
  <c r="J72" i="1"/>
  <c r="I72" i="1"/>
  <c r="H72" i="1"/>
  <c r="T70" i="1"/>
  <c r="T69" i="1"/>
  <c r="S68" i="1"/>
  <c r="R68" i="1"/>
  <c r="Q68" i="1"/>
  <c r="P68" i="1"/>
  <c r="O68" i="1"/>
  <c r="M68" i="1"/>
  <c r="L68" i="1"/>
  <c r="K68" i="1"/>
  <c r="J68" i="1"/>
  <c r="I68" i="1"/>
  <c r="H68" i="1"/>
  <c r="T67" i="1"/>
  <c r="T66" i="1"/>
  <c r="S65" i="1"/>
  <c r="R65" i="1"/>
  <c r="Q65" i="1"/>
  <c r="P65" i="1"/>
  <c r="O65" i="1"/>
  <c r="N65" i="1"/>
  <c r="M65" i="1"/>
  <c r="L65" i="1"/>
  <c r="K65" i="1"/>
  <c r="J65" i="1"/>
  <c r="I65" i="1"/>
  <c r="H65" i="1"/>
  <c r="T64" i="1"/>
  <c r="T63" i="1"/>
  <c r="T62" i="1"/>
  <c r="S61" i="1"/>
  <c r="R61" i="1"/>
  <c r="Q61" i="1"/>
  <c r="P61" i="1"/>
  <c r="O61" i="1"/>
  <c r="N61" i="1"/>
  <c r="M61" i="1"/>
  <c r="L61" i="1"/>
  <c r="K61" i="1"/>
  <c r="J61" i="1"/>
  <c r="I61" i="1"/>
  <c r="H61" i="1"/>
  <c r="T60" i="1"/>
  <c r="T59" i="1"/>
  <c r="T58" i="1"/>
  <c r="T57" i="1"/>
  <c r="T56" i="1"/>
  <c r="T55" i="1"/>
  <c r="T54" i="1"/>
  <c r="T53" i="1"/>
  <c r="T52" i="1"/>
  <c r="T51" i="1"/>
  <c r="S50" i="1"/>
  <c r="R50" i="1"/>
  <c r="R49" i="1" s="1"/>
  <c r="Q50" i="1"/>
  <c r="Q49" i="1" s="1"/>
  <c r="P50" i="1"/>
  <c r="P49" i="1" s="1"/>
  <c r="O50" i="1"/>
  <c r="O49" i="1" s="1"/>
  <c r="N50" i="1"/>
  <c r="N49" i="1" s="1"/>
  <c r="M50" i="1"/>
  <c r="L50" i="1"/>
  <c r="L49" i="1" s="1"/>
  <c r="K50" i="1"/>
  <c r="K49" i="1" s="1"/>
  <c r="J50" i="1"/>
  <c r="J49" i="1" s="1"/>
  <c r="I50" i="1"/>
  <c r="I49" i="1" s="1"/>
  <c r="H50" i="1"/>
  <c r="S49" i="1"/>
  <c r="M49" i="1"/>
  <c r="T48" i="1"/>
  <c r="T47" i="1"/>
  <c r="T46" i="1"/>
  <c r="T45" i="1"/>
  <c r="S44" i="1"/>
  <c r="R44" i="1"/>
  <c r="Q44" i="1"/>
  <c r="P44" i="1"/>
  <c r="O44" i="1"/>
  <c r="N44" i="1"/>
  <c r="M44" i="1"/>
  <c r="L44" i="1"/>
  <c r="K44" i="1"/>
  <c r="J44" i="1"/>
  <c r="I44" i="1"/>
  <c r="H44" i="1"/>
  <c r="T43" i="1"/>
  <c r="T42" i="1"/>
  <c r="T41" i="1"/>
  <c r="T40" i="1"/>
  <c r="S39" i="1"/>
  <c r="R39" i="1"/>
  <c r="Q39" i="1"/>
  <c r="P39" i="1"/>
  <c r="O39" i="1"/>
  <c r="N39" i="1"/>
  <c r="M39" i="1"/>
  <c r="L39" i="1"/>
  <c r="K39" i="1"/>
  <c r="J39" i="1"/>
  <c r="I39" i="1"/>
  <c r="H39" i="1"/>
  <c r="T38" i="1"/>
  <c r="T37" i="1"/>
  <c r="T36" i="1"/>
  <c r="T35" i="1"/>
  <c r="S34" i="1"/>
  <c r="R34" i="1"/>
  <c r="Q34" i="1"/>
  <c r="P34" i="1"/>
  <c r="O34" i="1"/>
  <c r="N34" i="1"/>
  <c r="M34" i="1"/>
  <c r="L34" i="1"/>
  <c r="K34" i="1"/>
  <c r="J34" i="1"/>
  <c r="I34" i="1"/>
  <c r="H34" i="1"/>
  <c r="T33" i="1"/>
  <c r="T32" i="1"/>
  <c r="T31" i="1"/>
  <c r="T30" i="1"/>
  <c r="T28" i="1"/>
  <c r="T27" i="1"/>
  <c r="T26" i="1"/>
  <c r="T25" i="1"/>
  <c r="T24" i="1"/>
  <c r="S23" i="1"/>
  <c r="R23" i="1"/>
  <c r="Q23" i="1"/>
  <c r="P23" i="1"/>
  <c r="O23" i="1"/>
  <c r="N23" i="1"/>
  <c r="M23" i="1"/>
  <c r="L23" i="1"/>
  <c r="K23" i="1"/>
  <c r="J23" i="1"/>
  <c r="I23" i="1"/>
  <c r="H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S9" i="1"/>
  <c r="R9" i="1"/>
  <c r="R8" i="1" s="1"/>
  <c r="Q9" i="1"/>
  <c r="Q8" i="1" s="1"/>
  <c r="P9" i="1"/>
  <c r="P8" i="1" s="1"/>
  <c r="O9" i="1"/>
  <c r="O8" i="1" s="1"/>
  <c r="N9" i="1"/>
  <c r="N8" i="1" s="1"/>
  <c r="M9" i="1"/>
  <c r="M8" i="1" s="1"/>
  <c r="L9" i="1"/>
  <c r="L8" i="1" s="1"/>
  <c r="K9" i="1"/>
  <c r="K8" i="1" s="1"/>
  <c r="J9" i="1"/>
  <c r="I9" i="1"/>
  <c r="I8" i="1" s="1"/>
  <c r="H9" i="1"/>
  <c r="S8" i="1"/>
  <c r="J8" i="1"/>
  <c r="T7" i="1"/>
  <c r="T6" i="1"/>
  <c r="S5" i="1"/>
  <c r="S4" i="1" s="1"/>
  <c r="R5" i="1"/>
  <c r="R4" i="1" s="1"/>
  <c r="Q5" i="1"/>
  <c r="Q4" i="1" s="1"/>
  <c r="P5" i="1"/>
  <c r="P4" i="1" s="1"/>
  <c r="O5" i="1"/>
  <c r="O4" i="1" s="1"/>
  <c r="N5" i="1"/>
  <c r="N4" i="1" s="1"/>
  <c r="M5" i="1"/>
  <c r="M4" i="1" s="1"/>
  <c r="L5" i="1"/>
  <c r="K5" i="1"/>
  <c r="K4" i="1" s="1"/>
  <c r="J5" i="1"/>
  <c r="J4" i="1" s="1"/>
  <c r="I5" i="1"/>
  <c r="I4" i="1" s="1"/>
  <c r="H5" i="1"/>
  <c r="L4" i="1"/>
  <c r="Q102" i="1" l="1"/>
  <c r="T29" i="1"/>
  <c r="O71" i="1"/>
  <c r="R102" i="1"/>
  <c r="P71" i="1"/>
  <c r="S102" i="1"/>
  <c r="L102" i="1"/>
  <c r="R71" i="1"/>
  <c r="M102" i="1"/>
  <c r="N71" i="1"/>
  <c r="T50" i="1"/>
  <c r="T92" i="1"/>
  <c r="T103" i="1"/>
  <c r="T68" i="1"/>
  <c r="T34" i="1"/>
  <c r="H49" i="1"/>
  <c r="T49" i="1" s="1"/>
  <c r="Q71" i="1"/>
  <c r="T106" i="1"/>
  <c r="T65" i="1"/>
  <c r="T9" i="1"/>
  <c r="T99" i="1"/>
  <c r="M71" i="1"/>
  <c r="T23" i="1"/>
  <c r="T72" i="1"/>
  <c r="T86" i="1"/>
  <c r="T111" i="1"/>
  <c r="T44" i="1"/>
  <c r="T39" i="1"/>
  <c r="I71" i="1"/>
  <c r="T61" i="1"/>
  <c r="J71" i="1"/>
  <c r="S71" i="1"/>
  <c r="P102" i="1"/>
  <c r="N102" i="1"/>
  <c r="T5" i="1"/>
  <c r="T4" i="1" s="1"/>
  <c r="T76" i="1"/>
  <c r="H8" i="1"/>
  <c r="T8" i="1" s="1"/>
  <c r="H4" i="1"/>
  <c r="H71" i="1"/>
  <c r="H102" i="1"/>
  <c r="T71" i="1" l="1"/>
  <c r="T102" i="1"/>
</calcChain>
</file>

<file path=xl/sharedStrings.xml><?xml version="1.0" encoding="utf-8"?>
<sst xmlns="http://schemas.openxmlformats.org/spreadsheetml/2006/main" count="267" uniqueCount="112">
  <si>
    <t>№</t>
  </si>
  <si>
    <t>хэмжих нэгж</t>
  </si>
  <si>
    <t xml:space="preserve">1 сар </t>
  </si>
  <si>
    <t xml:space="preserve">2 сар </t>
  </si>
  <si>
    <t xml:space="preserve">3 сар </t>
  </si>
  <si>
    <t xml:space="preserve">4 сар </t>
  </si>
  <si>
    <t xml:space="preserve">5 сар </t>
  </si>
  <si>
    <t xml:space="preserve">6 сар </t>
  </si>
  <si>
    <t xml:space="preserve">7 сар </t>
  </si>
  <si>
    <t xml:space="preserve">8 сар </t>
  </si>
  <si>
    <t xml:space="preserve">9 сар </t>
  </si>
  <si>
    <t xml:space="preserve">10 сар </t>
  </si>
  <si>
    <t xml:space="preserve">11 сар </t>
  </si>
  <si>
    <t xml:space="preserve">12 сар </t>
  </si>
  <si>
    <t xml:space="preserve">Нийт </t>
  </si>
  <si>
    <t>1.</t>
  </si>
  <si>
    <t>Иргэний гэр бүлийн байдлын бүртгэл</t>
  </si>
  <si>
    <t>Нийт төрсний  бүртгэл /1+4/</t>
  </si>
  <si>
    <t>тоо</t>
  </si>
  <si>
    <t>1.Төрсний бүртгэл гэрчилгээ олгосон /2+3/</t>
  </si>
  <si>
    <t>үүнээс</t>
  </si>
  <si>
    <t>эрэгтэй</t>
  </si>
  <si>
    <t>эмэгтэй</t>
  </si>
  <si>
    <t>2. Тайлант хугацаанд бүртгүүлсэн төрөлт</t>
  </si>
  <si>
    <t>хугацаа</t>
  </si>
  <si>
    <t>хугацаандаа бүртгүүлсэн төрөлт</t>
  </si>
  <si>
    <t>хугацаа хэтэрсэн төрөлт</t>
  </si>
  <si>
    <t>3. Нөхөн бүртгэлд бүртгүүлсэн төрөлт</t>
  </si>
  <si>
    <t>4. Нялхсын эндэгдэл</t>
  </si>
  <si>
    <t xml:space="preserve">Нийт цахимжуулсан төрсний бүртгэл </t>
  </si>
  <si>
    <t xml:space="preserve">Нийт цахимжуулсан хуудасны тоо </t>
  </si>
  <si>
    <t>5. Нийт гэрлэсний бүртгэл /ИУБ-15/</t>
  </si>
  <si>
    <t>анхны</t>
  </si>
  <si>
    <t>дахин</t>
  </si>
  <si>
    <t>сэргээлт</t>
  </si>
  <si>
    <t xml:space="preserve">Нийт цахимжуулсан гэрлэсний бүртгэл </t>
  </si>
  <si>
    <t>6.Гэрлэлт дуусгавар болсны  бүртгэл /ИУБ-16/</t>
  </si>
  <si>
    <t>захиргааны журмаар</t>
  </si>
  <si>
    <t>шүүхийн журмаар</t>
  </si>
  <si>
    <t xml:space="preserve">Нийт цахимжуулсан гэрлэлт дуусгавар болсны бүртгэл </t>
  </si>
  <si>
    <t>7. Нийт үрчилсний бүртгэл /ИУБ-12/</t>
  </si>
  <si>
    <t>Монгол улсын иргэнд</t>
  </si>
  <si>
    <t>Гадаад улсын иргэнд</t>
  </si>
  <si>
    <t xml:space="preserve">Нийт цахимжуулсан үрчилсний бүртгэл </t>
  </si>
  <si>
    <t>8. Эцэг, /эх/ тогтоосны бүртгэл /ИУБ-14/</t>
  </si>
  <si>
    <t xml:space="preserve">Нийт цахимжуулсан эцэг /эх/ тогтоосны бүртгэл </t>
  </si>
  <si>
    <t>9. Нийт овог эцэг /эх/-ийн нэр, өөрийн нэр өөрчилсний бүртгэл/ИУБ-13/</t>
  </si>
  <si>
    <t>Монгол улсын иргэнээр</t>
  </si>
  <si>
    <t>Гадаад улсын иргэнээр</t>
  </si>
  <si>
    <t xml:space="preserve">Нийт цахимжуулсан овог эцэг /эх/-ийн нэр, өөрийн нэр өөрчилсний бүртгэл </t>
  </si>
  <si>
    <t>10.  Нийт  нас барсны бүртгэл /ИУБ-18/</t>
  </si>
  <si>
    <t>11. Нас барсны бүртгэл/ИУБ-18/</t>
  </si>
  <si>
    <t>12. Нөхөн бүртгэлд бүртгүүлсэн  нас баралт</t>
  </si>
  <si>
    <t xml:space="preserve">Нийт цахимжуулсан нас барсны бүртгэл </t>
  </si>
  <si>
    <t>13. Регистрийн дугаарийн өөрчлөлтийн бүртгэл /ИУБ-25/</t>
  </si>
  <si>
    <t>Үүнээс</t>
  </si>
  <si>
    <t>ХУБ-ын дүгнэлтээр</t>
  </si>
  <si>
    <t>Улсын бүртгэгч</t>
  </si>
  <si>
    <t>Гэрчилгээ олголтын мэдээ</t>
  </si>
  <si>
    <t xml:space="preserve">14. Нийт олгосон гэрчилгээ </t>
  </si>
  <si>
    <t>төрсний гэрчилгээ</t>
  </si>
  <si>
    <t>гэрлэсний гэрчилгээ</t>
  </si>
  <si>
    <t>нас барсны гэрчилгээ</t>
  </si>
  <si>
    <t>15. Засвар өөрчлөлтийн бүртгэлээр олгосон гэрчилгээ</t>
  </si>
  <si>
    <t>гэрлэлтийн гэрчилгээ</t>
  </si>
  <si>
    <t xml:space="preserve">16. Дахин олгосон гэрчилгээ </t>
  </si>
  <si>
    <t>Иргэний үнэмлэх олголтын бүртгэл</t>
  </si>
  <si>
    <t>17. Нийт олгосон иргэний үнэмлэх /18+19+20/</t>
  </si>
  <si>
    <t>18. Шинээр олгосон иргэний үнэмлэх</t>
  </si>
  <si>
    <t xml:space="preserve">Анх удаа биеийн давхцахгүй өгөгдлийн бүртгэлд бүртгүүлсэн </t>
  </si>
  <si>
    <t xml:space="preserve">16 насанд хүрч биеийн давхцахгүй өгөгдлийн бүртгэлд бүртгүүлсэн </t>
  </si>
  <si>
    <t xml:space="preserve">гадаадад бүртгүүлсэн </t>
  </si>
  <si>
    <t>19. Дахин олгосон иргэний үнэмлэх</t>
  </si>
  <si>
    <t>хаяж үрэгдүүлсэн</t>
  </si>
  <si>
    <t>хүчинтэй байдлаа алдсан</t>
  </si>
  <si>
    <t>буруу бичигдсэн</t>
  </si>
  <si>
    <t>овог нэр сольсон</t>
  </si>
  <si>
    <t>төрсөн он тогтоолгосон</t>
  </si>
  <si>
    <t>хаягийн хөдөлгөөн</t>
  </si>
  <si>
    <t>Дүр төрхийн өөрчлөлт орсон</t>
  </si>
  <si>
    <t>Цахимаар захиалсан</t>
  </si>
  <si>
    <t>Засаг захиргааны нэгж хуваагдсан</t>
  </si>
  <si>
    <t>20. Иргэний үнэмлэхний хугацаа дуусч авсан</t>
  </si>
  <si>
    <t>25 нас хүрч</t>
  </si>
  <si>
    <t>45 нас хүрч</t>
  </si>
  <si>
    <t>гадаадад өгсөн</t>
  </si>
  <si>
    <t xml:space="preserve">Нийт цахимжуулсан иргэний үнэмлэхийн бүртгэл </t>
  </si>
  <si>
    <t>21. Үндэсний гадаад паспорт, түүнийг орлох бичиг баримт  олголт</t>
  </si>
  <si>
    <t xml:space="preserve">Хил зорчих үнэмлэх олголт </t>
  </si>
  <si>
    <t>Үндэсний энгийн гадаад паспорт</t>
  </si>
  <si>
    <t xml:space="preserve">Нийт цахимжуулсан гадаад паспортын бүртгэл  </t>
  </si>
  <si>
    <t>ОХУ-ын хавсралт</t>
  </si>
  <si>
    <t>БНХАУ нэг удаагийн хавсралт</t>
  </si>
  <si>
    <t>БНХАУ олон удаагийн хавсралт</t>
  </si>
  <si>
    <t>Иргэний шилжилт хөдөлгөөний бүртгэл</t>
  </si>
  <si>
    <t>22. Аймаг хотоос бүрмөсөн шилжин ирсэн</t>
  </si>
  <si>
    <t>насанд хүрэгч</t>
  </si>
  <si>
    <t>хүүхэд /16 аас доош насны/</t>
  </si>
  <si>
    <t xml:space="preserve"> 23. Хот доторх шилжилт хөдөлгөөн /24+25/</t>
  </si>
  <si>
    <t>24. сум, дүүрэгт шилжин ирсэн</t>
  </si>
  <si>
    <t xml:space="preserve">хүүхэд /16 аас доош насны/ </t>
  </si>
  <si>
    <t>25. баг, хороонд шилжин ирсэн</t>
  </si>
  <si>
    <t xml:space="preserve">Нийт цахимжуулсан шилжилт хөдөлгөөний бүртгэл  </t>
  </si>
  <si>
    <t xml:space="preserve">Улсын бүртгэгчийн олгосон </t>
  </si>
  <si>
    <t xml:space="preserve">26. Лавлагаа </t>
  </si>
  <si>
    <t xml:space="preserve">Үүнээс </t>
  </si>
  <si>
    <t>Албан тоотоор</t>
  </si>
  <si>
    <t>Албан хэрэгцээнд</t>
  </si>
  <si>
    <t>Веб лавлагаанд</t>
  </si>
  <si>
    <t xml:space="preserve">Иргэнд </t>
  </si>
  <si>
    <t>д</t>
  </si>
  <si>
    <t>ГОВЬСҮМБЭР АЙМАГ ДАХЬ УЛСЫН БҮРТГЭЛИЙН ХЭЛТСИЙН ИРГЭНИЙ УЛСЫН БҮРТГЭЛИЙН ЧИГЛЭЛЭЭР ХИЙЖ
 ГҮЙЦЭТГЭСЭН АЖЛЫН ТООН МЭДЭЭ  (1-11 САР)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</si>
</sst>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textRotation="90" wrapText="1"/>
    </xf>
    <xf numFmtId="0" fontId="6" fillId="0" borderId="6" xfId="2" applyFont="1" applyBorder="1" applyAlignment="1">
      <alignment horizontal="center" vertical="center" textRotation="90"/>
    </xf>
    <xf numFmtId="0" fontId="7" fillId="0" borderId="6" xfId="2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textRotation="90"/>
    </xf>
    <xf numFmtId="0" fontId="3" fillId="0" borderId="9" xfId="1" applyFont="1" applyBorder="1" applyAlignment="1">
      <alignment horizontal="center" vertical="center" textRotation="90"/>
    </xf>
    <xf numFmtId="0" fontId="5" fillId="4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textRotation="90"/>
    </xf>
    <xf numFmtId="0" fontId="5" fillId="0" borderId="6" xfId="1" applyFont="1" applyBorder="1" applyAlignment="1">
      <alignment horizontal="center" vertical="center" textRotation="90"/>
    </xf>
    <xf numFmtId="0" fontId="3" fillId="0" borderId="12" xfId="1" applyFont="1" applyBorder="1" applyAlignment="1">
      <alignment horizontal="center" vertical="center" textRotation="90"/>
    </xf>
    <xf numFmtId="0" fontId="5" fillId="4" borderId="4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 wrapText="1"/>
    </xf>
    <xf numFmtId="0" fontId="5" fillId="4" borderId="4" xfId="3" applyFont="1" applyFill="1" applyBorder="1" applyAlignment="1">
      <alignment horizontal="center" vertical="center" wrapText="1"/>
    </xf>
    <xf numFmtId="0" fontId="5" fillId="4" borderId="5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textRotation="90" wrapText="1"/>
    </xf>
    <xf numFmtId="0" fontId="5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 textRotation="90"/>
    </xf>
    <xf numFmtId="0" fontId="5" fillId="0" borderId="6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5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tabSelected="1" zoomScale="85" zoomScaleNormal="85" workbookViewId="0">
      <selection activeCell="Z5" sqref="Z5"/>
    </sheetView>
  </sheetViews>
  <sheetFormatPr defaultColWidth="5" defaultRowHeight="14.25" x14ac:dyDescent="0.25"/>
  <cols>
    <col min="1" max="1" width="4" style="1" customWidth="1"/>
    <col min="2" max="2" width="4.28515625" style="1" customWidth="1"/>
    <col min="3" max="3" width="3.85546875" style="1" customWidth="1"/>
    <col min="4" max="4" width="5" style="1" customWidth="1"/>
    <col min="5" max="5" width="7.140625" style="1" customWidth="1"/>
    <col min="6" max="6" width="51" style="1" customWidth="1"/>
    <col min="7" max="7" width="5" style="1"/>
    <col min="8" max="8" width="4.5703125" style="1" customWidth="1"/>
    <col min="9" max="9" width="4.85546875" style="1" customWidth="1"/>
    <col min="10" max="10" width="5" style="1" customWidth="1"/>
    <col min="11" max="11" width="4.42578125" style="1" customWidth="1"/>
    <col min="12" max="12" width="5.140625" style="1" customWidth="1"/>
    <col min="13" max="13" width="4.28515625" style="1" customWidth="1"/>
    <col min="14" max="14" width="4.7109375" style="1" customWidth="1"/>
    <col min="15" max="15" width="4.5703125" style="1" customWidth="1"/>
    <col min="16" max="16" width="5.42578125" style="1" customWidth="1"/>
    <col min="17" max="17" width="5" style="1" customWidth="1"/>
    <col min="18" max="18" width="4.85546875" style="1" customWidth="1"/>
    <col min="19" max="19" width="3.42578125" style="1" customWidth="1"/>
    <col min="20" max="20" width="6" style="1" customWidth="1"/>
    <col min="21" max="16384" width="5" style="1"/>
  </cols>
  <sheetData>
    <row r="1" spans="1:20" ht="51" customHeight="1" x14ac:dyDescent="0.25">
      <c r="A1" s="131" t="s">
        <v>111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21" customHeight="1" x14ac:dyDescent="0.25">
      <c r="A2" s="110"/>
      <c r="B2" s="111"/>
      <c r="C2" s="111"/>
      <c r="D2" s="111"/>
      <c r="E2" s="111"/>
      <c r="F2" s="111"/>
      <c r="G2" s="2"/>
      <c r="Q2" s="112"/>
      <c r="R2" s="112"/>
      <c r="S2" s="112"/>
      <c r="T2" s="112"/>
    </row>
    <row r="3" spans="1:20" ht="55.5" customHeight="1" x14ac:dyDescent="0.25">
      <c r="A3" s="3" t="s">
        <v>0</v>
      </c>
      <c r="B3" s="113" t="s">
        <v>110</v>
      </c>
      <c r="C3" s="114"/>
      <c r="D3" s="114"/>
      <c r="E3" s="114"/>
      <c r="F3" s="115"/>
      <c r="G3" s="4" t="s">
        <v>1</v>
      </c>
      <c r="H3" s="5" t="s">
        <v>2</v>
      </c>
      <c r="I3" s="5" t="s">
        <v>3</v>
      </c>
      <c r="J3" s="5" t="s">
        <v>4</v>
      </c>
      <c r="K3" s="5" t="s">
        <v>5</v>
      </c>
      <c r="L3" s="5" t="s">
        <v>6</v>
      </c>
      <c r="M3" s="5" t="s">
        <v>7</v>
      </c>
      <c r="N3" s="5" t="s">
        <v>8</v>
      </c>
      <c r="O3" s="5" t="s">
        <v>9</v>
      </c>
      <c r="P3" s="5" t="s">
        <v>10</v>
      </c>
      <c r="Q3" s="5" t="s">
        <v>11</v>
      </c>
      <c r="R3" s="5" t="s">
        <v>12</v>
      </c>
      <c r="S3" s="5" t="s">
        <v>13</v>
      </c>
      <c r="T3" s="6" t="s">
        <v>14</v>
      </c>
    </row>
    <row r="4" spans="1:20" ht="15" customHeight="1" x14ac:dyDescent="0.25">
      <c r="A4" s="116" t="s">
        <v>15</v>
      </c>
      <c r="B4" s="57" t="s">
        <v>16</v>
      </c>
      <c r="C4" s="54">
        <v>1.1000000000000001</v>
      </c>
      <c r="D4" s="119" t="s">
        <v>17</v>
      </c>
      <c r="E4" s="120"/>
      <c r="F4" s="121"/>
      <c r="G4" s="7" t="s">
        <v>18</v>
      </c>
      <c r="H4" s="8">
        <f>+H5+H18</f>
        <v>28</v>
      </c>
      <c r="I4" s="8">
        <f t="shared" ref="I4:T4" si="0">+I5+I18</f>
        <v>33</v>
      </c>
      <c r="J4" s="8">
        <f t="shared" si="0"/>
        <v>24</v>
      </c>
      <c r="K4" s="8">
        <f t="shared" si="0"/>
        <v>30</v>
      </c>
      <c r="L4" s="8">
        <f t="shared" si="0"/>
        <v>27</v>
      </c>
      <c r="M4" s="8">
        <f t="shared" si="0"/>
        <v>29</v>
      </c>
      <c r="N4" s="8">
        <f t="shared" si="0"/>
        <v>32</v>
      </c>
      <c r="O4" s="8">
        <f t="shared" si="0"/>
        <v>28</v>
      </c>
      <c r="P4" s="8">
        <f t="shared" si="0"/>
        <v>40</v>
      </c>
      <c r="Q4" s="8">
        <f t="shared" si="0"/>
        <v>38</v>
      </c>
      <c r="R4" s="8">
        <f t="shared" si="0"/>
        <v>30</v>
      </c>
      <c r="S4" s="8">
        <f t="shared" si="0"/>
        <v>0</v>
      </c>
      <c r="T4" s="8">
        <f t="shared" si="0"/>
        <v>339</v>
      </c>
    </row>
    <row r="5" spans="1:20" ht="15" x14ac:dyDescent="0.25">
      <c r="A5" s="117"/>
      <c r="B5" s="58"/>
      <c r="C5" s="55"/>
      <c r="D5" s="119" t="s">
        <v>19</v>
      </c>
      <c r="E5" s="120"/>
      <c r="F5" s="121"/>
      <c r="G5" s="7" t="s">
        <v>18</v>
      </c>
      <c r="H5" s="8">
        <f>+H6+H7</f>
        <v>28</v>
      </c>
      <c r="I5" s="8">
        <f t="shared" ref="I5:S5" si="1">+I6+I7</f>
        <v>33</v>
      </c>
      <c r="J5" s="8">
        <f t="shared" si="1"/>
        <v>24</v>
      </c>
      <c r="K5" s="8">
        <f t="shared" si="1"/>
        <v>30</v>
      </c>
      <c r="L5" s="8">
        <f t="shared" si="1"/>
        <v>27</v>
      </c>
      <c r="M5" s="8">
        <f t="shared" si="1"/>
        <v>29</v>
      </c>
      <c r="N5" s="8">
        <f t="shared" si="1"/>
        <v>32</v>
      </c>
      <c r="O5" s="8">
        <f t="shared" si="1"/>
        <v>28</v>
      </c>
      <c r="P5" s="8">
        <f t="shared" si="1"/>
        <v>40</v>
      </c>
      <c r="Q5" s="8">
        <f t="shared" si="1"/>
        <v>38</v>
      </c>
      <c r="R5" s="8">
        <f t="shared" si="1"/>
        <v>30</v>
      </c>
      <c r="S5" s="8">
        <f t="shared" si="1"/>
        <v>0</v>
      </c>
      <c r="T5" s="8">
        <f t="shared" ref="T5:T68" si="2">SUM(H5:S5)</f>
        <v>339</v>
      </c>
    </row>
    <row r="6" spans="1:20" ht="15" x14ac:dyDescent="0.25">
      <c r="A6" s="117"/>
      <c r="B6" s="58"/>
      <c r="C6" s="55"/>
      <c r="D6" s="122" t="s">
        <v>20</v>
      </c>
      <c r="E6" s="122"/>
      <c r="F6" s="11" t="s">
        <v>21</v>
      </c>
      <c r="G6" s="12" t="s">
        <v>18</v>
      </c>
      <c r="H6" s="10">
        <v>15</v>
      </c>
      <c r="I6" s="9">
        <v>22</v>
      </c>
      <c r="J6" s="9">
        <v>14</v>
      </c>
      <c r="K6" s="9">
        <v>13</v>
      </c>
      <c r="L6" s="9">
        <v>14</v>
      </c>
      <c r="M6" s="9">
        <v>16</v>
      </c>
      <c r="N6" s="9">
        <v>25</v>
      </c>
      <c r="O6" s="9">
        <v>12</v>
      </c>
      <c r="P6" s="9">
        <v>20</v>
      </c>
      <c r="Q6" s="9">
        <v>14</v>
      </c>
      <c r="R6" s="9">
        <v>14</v>
      </c>
      <c r="S6" s="9"/>
      <c r="T6" s="8">
        <f t="shared" si="2"/>
        <v>179</v>
      </c>
    </row>
    <row r="7" spans="1:20" ht="15" x14ac:dyDescent="0.25">
      <c r="A7" s="117"/>
      <c r="B7" s="58"/>
      <c r="C7" s="55"/>
      <c r="D7" s="122"/>
      <c r="E7" s="122"/>
      <c r="F7" s="11" t="s">
        <v>22</v>
      </c>
      <c r="G7" s="12" t="s">
        <v>18</v>
      </c>
      <c r="H7" s="10">
        <v>13</v>
      </c>
      <c r="I7" s="9">
        <v>11</v>
      </c>
      <c r="J7" s="9">
        <v>10</v>
      </c>
      <c r="K7" s="9">
        <v>17</v>
      </c>
      <c r="L7" s="9">
        <v>13</v>
      </c>
      <c r="M7" s="9">
        <v>13</v>
      </c>
      <c r="N7" s="9">
        <v>7</v>
      </c>
      <c r="O7" s="9">
        <v>16</v>
      </c>
      <c r="P7" s="9">
        <v>20</v>
      </c>
      <c r="Q7" s="9">
        <v>24</v>
      </c>
      <c r="R7" s="9">
        <v>16</v>
      </c>
      <c r="S7" s="9"/>
      <c r="T7" s="8">
        <f t="shared" si="2"/>
        <v>160</v>
      </c>
    </row>
    <row r="8" spans="1:20" ht="15" x14ac:dyDescent="0.25">
      <c r="A8" s="117"/>
      <c r="B8" s="58"/>
      <c r="C8" s="55"/>
      <c r="D8" s="125" t="s">
        <v>23</v>
      </c>
      <c r="E8" s="126"/>
      <c r="F8" s="127"/>
      <c r="G8" s="7" t="s">
        <v>18</v>
      </c>
      <c r="H8" s="8">
        <f>+H9+H12</f>
        <v>28</v>
      </c>
      <c r="I8" s="8">
        <f t="shared" ref="I8:S8" si="3">+I9+I12</f>
        <v>32</v>
      </c>
      <c r="J8" s="8">
        <f t="shared" si="3"/>
        <v>24</v>
      </c>
      <c r="K8" s="8">
        <f t="shared" si="3"/>
        <v>30</v>
      </c>
      <c r="L8" s="8">
        <f t="shared" si="3"/>
        <v>27</v>
      </c>
      <c r="M8" s="8">
        <f t="shared" si="3"/>
        <v>29</v>
      </c>
      <c r="N8" s="8">
        <f t="shared" si="3"/>
        <v>32</v>
      </c>
      <c r="O8" s="8">
        <f t="shared" si="3"/>
        <v>28</v>
      </c>
      <c r="P8" s="8">
        <f t="shared" si="3"/>
        <v>40</v>
      </c>
      <c r="Q8" s="8">
        <f t="shared" si="3"/>
        <v>38</v>
      </c>
      <c r="R8" s="8">
        <f t="shared" si="3"/>
        <v>30</v>
      </c>
      <c r="S8" s="8">
        <f t="shared" si="3"/>
        <v>0</v>
      </c>
      <c r="T8" s="8">
        <f t="shared" si="2"/>
        <v>338</v>
      </c>
    </row>
    <row r="9" spans="1:20" ht="15" x14ac:dyDescent="0.25">
      <c r="A9" s="117"/>
      <c r="B9" s="58"/>
      <c r="C9" s="55"/>
      <c r="D9" s="64" t="s">
        <v>24</v>
      </c>
      <c r="E9" s="45" t="s">
        <v>25</v>
      </c>
      <c r="F9" s="46"/>
      <c r="G9" s="7" t="s">
        <v>18</v>
      </c>
      <c r="H9" s="8">
        <f>+H10+H11</f>
        <v>28</v>
      </c>
      <c r="I9" s="8">
        <f t="shared" ref="I9:S9" si="4">+I10+I11</f>
        <v>32</v>
      </c>
      <c r="J9" s="8">
        <f t="shared" si="4"/>
        <v>24</v>
      </c>
      <c r="K9" s="8">
        <f t="shared" si="4"/>
        <v>30</v>
      </c>
      <c r="L9" s="8">
        <f t="shared" si="4"/>
        <v>27</v>
      </c>
      <c r="M9" s="8">
        <f t="shared" si="4"/>
        <v>29</v>
      </c>
      <c r="N9" s="8">
        <f t="shared" si="4"/>
        <v>32</v>
      </c>
      <c r="O9" s="8">
        <f t="shared" si="4"/>
        <v>28</v>
      </c>
      <c r="P9" s="8">
        <f t="shared" si="4"/>
        <v>40</v>
      </c>
      <c r="Q9" s="8">
        <f t="shared" si="4"/>
        <v>38</v>
      </c>
      <c r="R9" s="8">
        <f t="shared" si="4"/>
        <v>30</v>
      </c>
      <c r="S9" s="8">
        <f t="shared" si="4"/>
        <v>0</v>
      </c>
      <c r="T9" s="8">
        <f t="shared" si="2"/>
        <v>338</v>
      </c>
    </row>
    <row r="10" spans="1:20" ht="15" customHeight="1" x14ac:dyDescent="0.25">
      <c r="A10" s="117"/>
      <c r="B10" s="58"/>
      <c r="C10" s="55"/>
      <c r="D10" s="128"/>
      <c r="E10" s="129" t="s">
        <v>20</v>
      </c>
      <c r="F10" s="13" t="s">
        <v>21</v>
      </c>
      <c r="G10" s="14" t="s">
        <v>18</v>
      </c>
      <c r="H10" s="10">
        <v>15</v>
      </c>
      <c r="I10" s="9">
        <v>21</v>
      </c>
      <c r="J10" s="9">
        <v>14</v>
      </c>
      <c r="K10" s="9">
        <v>13</v>
      </c>
      <c r="L10" s="9">
        <v>14</v>
      </c>
      <c r="M10" s="9">
        <v>16</v>
      </c>
      <c r="N10" s="9">
        <v>25</v>
      </c>
      <c r="O10" s="9">
        <v>12</v>
      </c>
      <c r="P10" s="9">
        <v>20</v>
      </c>
      <c r="Q10" s="9">
        <v>14</v>
      </c>
      <c r="R10" s="9">
        <v>14</v>
      </c>
      <c r="S10" s="9"/>
      <c r="T10" s="8">
        <f t="shared" si="2"/>
        <v>178</v>
      </c>
    </row>
    <row r="11" spans="1:20" ht="15" x14ac:dyDescent="0.25">
      <c r="A11" s="117"/>
      <c r="B11" s="58"/>
      <c r="C11" s="55"/>
      <c r="D11" s="128"/>
      <c r="E11" s="130"/>
      <c r="F11" s="13" t="s">
        <v>22</v>
      </c>
      <c r="G11" s="14" t="s">
        <v>18</v>
      </c>
      <c r="H11" s="10">
        <v>13</v>
      </c>
      <c r="I11" s="9">
        <v>11</v>
      </c>
      <c r="J11" s="9">
        <v>10</v>
      </c>
      <c r="K11" s="9">
        <v>17</v>
      </c>
      <c r="L11" s="9">
        <v>13</v>
      </c>
      <c r="M11" s="9">
        <v>13</v>
      </c>
      <c r="N11" s="9">
        <v>7</v>
      </c>
      <c r="O11" s="9">
        <v>16</v>
      </c>
      <c r="P11" s="9">
        <v>20</v>
      </c>
      <c r="Q11" s="9">
        <v>24</v>
      </c>
      <c r="R11" s="9">
        <v>16</v>
      </c>
      <c r="S11" s="9"/>
      <c r="T11" s="8">
        <f t="shared" si="2"/>
        <v>160</v>
      </c>
    </row>
    <row r="12" spans="1:20" ht="15" x14ac:dyDescent="0.25">
      <c r="A12" s="117"/>
      <c r="B12" s="58"/>
      <c r="C12" s="55"/>
      <c r="D12" s="128"/>
      <c r="E12" s="45" t="s">
        <v>26</v>
      </c>
      <c r="F12" s="46"/>
      <c r="G12" s="7" t="s">
        <v>18</v>
      </c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8">
        <f t="shared" si="2"/>
        <v>0</v>
      </c>
    </row>
    <row r="13" spans="1:20" ht="15" customHeight="1" x14ac:dyDescent="0.25">
      <c r="A13" s="117"/>
      <c r="B13" s="58"/>
      <c r="C13" s="55"/>
      <c r="D13" s="128"/>
      <c r="E13" s="129" t="s">
        <v>20</v>
      </c>
      <c r="F13" s="13" t="s">
        <v>21</v>
      </c>
      <c r="G13" s="14" t="s">
        <v>18</v>
      </c>
      <c r="H13" s="10"/>
      <c r="I13" s="9">
        <v>1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8">
        <f t="shared" si="2"/>
        <v>1</v>
      </c>
    </row>
    <row r="14" spans="1:20" ht="15" x14ac:dyDescent="0.25">
      <c r="A14" s="117"/>
      <c r="B14" s="58"/>
      <c r="C14" s="55"/>
      <c r="D14" s="128"/>
      <c r="E14" s="130"/>
      <c r="F14" s="17" t="s">
        <v>22</v>
      </c>
      <c r="G14" s="14" t="s">
        <v>18</v>
      </c>
      <c r="H14" s="10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8">
        <f t="shared" si="2"/>
        <v>0</v>
      </c>
    </row>
    <row r="15" spans="1:20" ht="15" x14ac:dyDescent="0.25">
      <c r="A15" s="117"/>
      <c r="B15" s="58"/>
      <c r="C15" s="55"/>
      <c r="D15" s="59" t="s">
        <v>27</v>
      </c>
      <c r="E15" s="59"/>
      <c r="F15" s="59"/>
      <c r="G15" s="7" t="s">
        <v>18</v>
      </c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8">
        <f t="shared" si="2"/>
        <v>0</v>
      </c>
    </row>
    <row r="16" spans="1:20" ht="15" x14ac:dyDescent="0.25">
      <c r="A16" s="117"/>
      <c r="B16" s="58"/>
      <c r="C16" s="55"/>
      <c r="D16" s="100" t="s">
        <v>20</v>
      </c>
      <c r="E16" s="123"/>
      <c r="F16" s="18" t="s">
        <v>21</v>
      </c>
      <c r="G16" s="14" t="s">
        <v>18</v>
      </c>
      <c r="H16" s="10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8">
        <f t="shared" si="2"/>
        <v>0</v>
      </c>
    </row>
    <row r="17" spans="1:20" ht="15" x14ac:dyDescent="0.25">
      <c r="A17" s="117"/>
      <c r="B17" s="58"/>
      <c r="C17" s="55"/>
      <c r="D17" s="104"/>
      <c r="E17" s="124"/>
      <c r="F17" s="13" t="s">
        <v>22</v>
      </c>
      <c r="G17" s="14" t="s">
        <v>18</v>
      </c>
      <c r="H17" s="10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8">
        <f t="shared" si="2"/>
        <v>0</v>
      </c>
    </row>
    <row r="18" spans="1:20" ht="15" x14ac:dyDescent="0.25">
      <c r="A18" s="117"/>
      <c r="B18" s="58"/>
      <c r="C18" s="55"/>
      <c r="D18" s="59" t="s">
        <v>28</v>
      </c>
      <c r="E18" s="59"/>
      <c r="F18" s="59"/>
      <c r="G18" s="7" t="s">
        <v>18</v>
      </c>
      <c r="H18" s="15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8">
        <f t="shared" si="2"/>
        <v>0</v>
      </c>
    </row>
    <row r="19" spans="1:20" ht="15" x14ac:dyDescent="0.25">
      <c r="A19" s="117"/>
      <c r="B19" s="58"/>
      <c r="C19" s="55"/>
      <c r="D19" s="100" t="s">
        <v>20</v>
      </c>
      <c r="E19" s="101"/>
      <c r="F19" s="13" t="s">
        <v>21</v>
      </c>
      <c r="G19" s="14" t="s">
        <v>18</v>
      </c>
      <c r="H19" s="10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8">
        <f t="shared" si="2"/>
        <v>0</v>
      </c>
    </row>
    <row r="20" spans="1:20" ht="15" x14ac:dyDescent="0.25">
      <c r="A20" s="117"/>
      <c r="B20" s="58"/>
      <c r="C20" s="55"/>
      <c r="D20" s="104"/>
      <c r="E20" s="105"/>
      <c r="F20" s="13" t="s">
        <v>22</v>
      </c>
      <c r="G20" s="14" t="s">
        <v>18</v>
      </c>
      <c r="H20" s="10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8">
        <f t="shared" si="2"/>
        <v>0</v>
      </c>
    </row>
    <row r="21" spans="1:20" ht="17.25" customHeight="1" x14ac:dyDescent="0.25">
      <c r="A21" s="117"/>
      <c r="B21" s="58"/>
      <c r="C21" s="55"/>
      <c r="D21" s="82" t="s">
        <v>29</v>
      </c>
      <c r="E21" s="83"/>
      <c r="F21" s="84"/>
      <c r="G21" s="19" t="s">
        <v>18</v>
      </c>
      <c r="H21" s="20">
        <v>25</v>
      </c>
      <c r="I21" s="20">
        <v>33</v>
      </c>
      <c r="J21" s="20">
        <v>24</v>
      </c>
      <c r="K21" s="20">
        <v>30</v>
      </c>
      <c r="L21" s="20">
        <v>27</v>
      </c>
      <c r="M21" s="20">
        <v>29</v>
      </c>
      <c r="N21" s="20">
        <v>32</v>
      </c>
      <c r="O21" s="20">
        <v>28</v>
      </c>
      <c r="P21" s="20">
        <v>40</v>
      </c>
      <c r="Q21" s="20">
        <v>38</v>
      </c>
      <c r="R21" s="20">
        <v>30</v>
      </c>
      <c r="S21" s="20"/>
      <c r="T21" s="8">
        <f t="shared" si="2"/>
        <v>336</v>
      </c>
    </row>
    <row r="22" spans="1:20" ht="17.25" customHeight="1" x14ac:dyDescent="0.25">
      <c r="A22" s="117"/>
      <c r="B22" s="58"/>
      <c r="C22" s="56"/>
      <c r="D22" s="82" t="s">
        <v>30</v>
      </c>
      <c r="E22" s="83"/>
      <c r="F22" s="84"/>
      <c r="G22" s="19" t="s">
        <v>18</v>
      </c>
      <c r="H22" s="20">
        <v>97</v>
      </c>
      <c r="I22" s="20">
        <v>125</v>
      </c>
      <c r="J22" s="20">
        <v>92</v>
      </c>
      <c r="K22" s="20">
        <v>122</v>
      </c>
      <c r="L22" s="20">
        <v>113</v>
      </c>
      <c r="M22" s="20">
        <v>111</v>
      </c>
      <c r="N22" s="20">
        <v>142</v>
      </c>
      <c r="O22" s="20">
        <v>110</v>
      </c>
      <c r="P22" s="20">
        <v>156</v>
      </c>
      <c r="Q22" s="20">
        <v>154</v>
      </c>
      <c r="R22" s="20">
        <v>118</v>
      </c>
      <c r="S22" s="20"/>
      <c r="T22" s="8">
        <f t="shared" si="2"/>
        <v>1340</v>
      </c>
    </row>
    <row r="23" spans="1:20" ht="15" x14ac:dyDescent="0.25">
      <c r="A23" s="117"/>
      <c r="B23" s="58"/>
      <c r="C23" s="54">
        <v>1.2</v>
      </c>
      <c r="D23" s="119" t="s">
        <v>31</v>
      </c>
      <c r="E23" s="120"/>
      <c r="F23" s="121"/>
      <c r="G23" s="7" t="s">
        <v>18</v>
      </c>
      <c r="H23" s="15">
        <f>+H24+H25</f>
        <v>3</v>
      </c>
      <c r="I23" s="15">
        <f t="shared" ref="I23:S23" si="5">+I24+I25</f>
        <v>5</v>
      </c>
      <c r="J23" s="15">
        <f t="shared" si="5"/>
        <v>4</v>
      </c>
      <c r="K23" s="15">
        <f t="shared" si="5"/>
        <v>7</v>
      </c>
      <c r="L23" s="15">
        <f t="shared" si="5"/>
        <v>4</v>
      </c>
      <c r="M23" s="15">
        <f t="shared" si="5"/>
        <v>7</v>
      </c>
      <c r="N23" s="15">
        <f t="shared" si="5"/>
        <v>3</v>
      </c>
      <c r="O23" s="15">
        <f t="shared" si="5"/>
        <v>8</v>
      </c>
      <c r="P23" s="15">
        <f t="shared" si="5"/>
        <v>5</v>
      </c>
      <c r="Q23" s="15">
        <f t="shared" si="5"/>
        <v>8</v>
      </c>
      <c r="R23" s="15">
        <f t="shared" si="5"/>
        <v>9</v>
      </c>
      <c r="S23" s="15">
        <f t="shared" si="5"/>
        <v>0</v>
      </c>
      <c r="T23" s="8">
        <f t="shared" si="2"/>
        <v>63</v>
      </c>
    </row>
    <row r="24" spans="1:20" ht="15" customHeight="1" x14ac:dyDescent="0.25">
      <c r="A24" s="117"/>
      <c r="B24" s="58"/>
      <c r="C24" s="55"/>
      <c r="D24" s="100" t="s">
        <v>20</v>
      </c>
      <c r="E24" s="101"/>
      <c r="F24" s="21" t="s">
        <v>32</v>
      </c>
      <c r="G24" s="14" t="s">
        <v>18</v>
      </c>
      <c r="H24" s="10">
        <v>3</v>
      </c>
      <c r="I24" s="9">
        <v>4</v>
      </c>
      <c r="J24" s="9">
        <v>4</v>
      </c>
      <c r="K24" s="9">
        <v>6</v>
      </c>
      <c r="L24" s="9">
        <v>4</v>
      </c>
      <c r="M24" s="9">
        <v>6</v>
      </c>
      <c r="N24" s="9">
        <v>3</v>
      </c>
      <c r="O24" s="9">
        <v>7</v>
      </c>
      <c r="P24" s="9">
        <v>4</v>
      </c>
      <c r="Q24" s="9">
        <v>7</v>
      </c>
      <c r="R24" s="9">
        <v>7</v>
      </c>
      <c r="S24" s="9"/>
      <c r="T24" s="8">
        <f t="shared" si="2"/>
        <v>55</v>
      </c>
    </row>
    <row r="25" spans="1:20" ht="15" x14ac:dyDescent="0.25">
      <c r="A25" s="117"/>
      <c r="B25" s="58"/>
      <c r="C25" s="55"/>
      <c r="D25" s="102"/>
      <c r="E25" s="103"/>
      <c r="F25" s="13" t="s">
        <v>33</v>
      </c>
      <c r="G25" s="14" t="s">
        <v>18</v>
      </c>
      <c r="H25" s="10"/>
      <c r="I25" s="9">
        <v>1</v>
      </c>
      <c r="J25" s="9"/>
      <c r="K25" s="9">
        <v>1</v>
      </c>
      <c r="L25" s="9"/>
      <c r="M25" s="9">
        <v>1</v>
      </c>
      <c r="N25" s="9"/>
      <c r="O25" s="9">
        <v>1</v>
      </c>
      <c r="P25" s="9">
        <v>1</v>
      </c>
      <c r="Q25" s="9">
        <v>1</v>
      </c>
      <c r="R25" s="9">
        <v>2</v>
      </c>
      <c r="S25" s="9"/>
      <c r="T25" s="8">
        <f t="shared" si="2"/>
        <v>8</v>
      </c>
    </row>
    <row r="26" spans="1:20" ht="15" x14ac:dyDescent="0.25">
      <c r="A26" s="117"/>
      <c r="B26" s="58"/>
      <c r="C26" s="55"/>
      <c r="D26" s="104"/>
      <c r="E26" s="105"/>
      <c r="F26" s="13" t="s">
        <v>34</v>
      </c>
      <c r="G26" s="14" t="s">
        <v>18</v>
      </c>
      <c r="H26" s="10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8">
        <f t="shared" si="2"/>
        <v>0</v>
      </c>
    </row>
    <row r="27" spans="1:20" ht="15" x14ac:dyDescent="0.25">
      <c r="A27" s="117"/>
      <c r="B27" s="58"/>
      <c r="C27" s="55"/>
      <c r="D27" s="82" t="s">
        <v>35</v>
      </c>
      <c r="E27" s="83"/>
      <c r="F27" s="84"/>
      <c r="G27" s="22" t="s">
        <v>18</v>
      </c>
      <c r="H27" s="20">
        <v>3</v>
      </c>
      <c r="I27" s="23">
        <v>5</v>
      </c>
      <c r="J27" s="23">
        <v>4</v>
      </c>
      <c r="K27" s="23">
        <v>7</v>
      </c>
      <c r="L27" s="23">
        <v>4</v>
      </c>
      <c r="M27" s="23">
        <v>7</v>
      </c>
      <c r="N27" s="23">
        <v>3</v>
      </c>
      <c r="O27" s="23">
        <v>8</v>
      </c>
      <c r="P27" s="23">
        <v>5</v>
      </c>
      <c r="Q27" s="23">
        <v>8</v>
      </c>
      <c r="R27" s="23">
        <v>9</v>
      </c>
      <c r="S27" s="23"/>
      <c r="T27" s="8">
        <f t="shared" si="2"/>
        <v>63</v>
      </c>
    </row>
    <row r="28" spans="1:20" ht="15" x14ac:dyDescent="0.25">
      <c r="A28" s="117"/>
      <c r="B28" s="58"/>
      <c r="C28" s="56"/>
      <c r="D28" s="82" t="s">
        <v>30</v>
      </c>
      <c r="E28" s="83"/>
      <c r="F28" s="84"/>
      <c r="G28" s="22" t="s">
        <v>18</v>
      </c>
      <c r="H28" s="20">
        <v>7</v>
      </c>
      <c r="I28" s="23">
        <v>29</v>
      </c>
      <c r="J28" s="23">
        <v>19</v>
      </c>
      <c r="K28" s="23">
        <v>42</v>
      </c>
      <c r="L28" s="23">
        <v>24</v>
      </c>
      <c r="M28" s="23">
        <v>42</v>
      </c>
      <c r="N28" s="23">
        <v>18</v>
      </c>
      <c r="O28" s="23">
        <v>48</v>
      </c>
      <c r="P28" s="23">
        <v>28</v>
      </c>
      <c r="Q28" s="23">
        <v>48</v>
      </c>
      <c r="R28" s="23">
        <v>52</v>
      </c>
      <c r="S28" s="23"/>
      <c r="T28" s="8">
        <f t="shared" si="2"/>
        <v>357</v>
      </c>
    </row>
    <row r="29" spans="1:20" ht="15" x14ac:dyDescent="0.25">
      <c r="A29" s="117"/>
      <c r="B29" s="58"/>
      <c r="C29" s="54">
        <v>1.3</v>
      </c>
      <c r="D29" s="45" t="s">
        <v>36</v>
      </c>
      <c r="E29" s="66"/>
      <c r="F29" s="46"/>
      <c r="G29" s="7" t="s">
        <v>18</v>
      </c>
      <c r="H29" s="8"/>
      <c r="I29" s="24">
        <f>I30+I31</f>
        <v>2</v>
      </c>
      <c r="J29" s="24">
        <f t="shared" ref="J29:O29" si="6">J30+J31</f>
        <v>2</v>
      </c>
      <c r="K29" s="24">
        <f t="shared" si="6"/>
        <v>1</v>
      </c>
      <c r="L29" s="24">
        <f t="shared" si="6"/>
        <v>2</v>
      </c>
      <c r="M29" s="24">
        <f t="shared" si="6"/>
        <v>1</v>
      </c>
      <c r="N29" s="24">
        <f t="shared" si="6"/>
        <v>2</v>
      </c>
      <c r="O29" s="24">
        <f t="shared" si="6"/>
        <v>3</v>
      </c>
      <c r="P29" s="24">
        <f>P30+P31</f>
        <v>0</v>
      </c>
      <c r="Q29" s="24">
        <f t="shared" ref="Q29" si="7">Q30+Q31</f>
        <v>1</v>
      </c>
      <c r="R29" s="24">
        <f t="shared" ref="R29" si="8">R30+R31</f>
        <v>4</v>
      </c>
      <c r="S29" s="24">
        <f>S30+S31</f>
        <v>0</v>
      </c>
      <c r="T29" s="8">
        <f>+T30+T31</f>
        <v>18</v>
      </c>
    </row>
    <row r="30" spans="1:20" ht="15" x14ac:dyDescent="0.25">
      <c r="A30" s="117"/>
      <c r="B30" s="58"/>
      <c r="C30" s="55"/>
      <c r="D30" s="78" t="s">
        <v>20</v>
      </c>
      <c r="E30" s="99"/>
      <c r="F30" s="13" t="s">
        <v>37</v>
      </c>
      <c r="G30" s="14" t="s">
        <v>18</v>
      </c>
      <c r="H30" s="10"/>
      <c r="I30" s="9"/>
      <c r="J30" s="9">
        <v>1</v>
      </c>
      <c r="K30" s="9">
        <v>1</v>
      </c>
      <c r="L30" s="9"/>
      <c r="M30" s="9"/>
      <c r="N30" s="9">
        <v>2</v>
      </c>
      <c r="O30" s="9">
        <v>1</v>
      </c>
      <c r="P30" s="9"/>
      <c r="Q30" s="9">
        <v>1</v>
      </c>
      <c r="R30" s="9">
        <v>1</v>
      </c>
      <c r="S30" s="9"/>
      <c r="T30" s="8">
        <f t="shared" si="2"/>
        <v>7</v>
      </c>
    </row>
    <row r="31" spans="1:20" ht="15" x14ac:dyDescent="0.25">
      <c r="A31" s="117"/>
      <c r="B31" s="58"/>
      <c r="C31" s="55"/>
      <c r="D31" s="69"/>
      <c r="E31" s="70"/>
      <c r="F31" s="13" t="s">
        <v>38</v>
      </c>
      <c r="G31" s="14" t="s">
        <v>18</v>
      </c>
      <c r="H31" s="10"/>
      <c r="I31" s="9">
        <v>2</v>
      </c>
      <c r="J31" s="9">
        <v>1</v>
      </c>
      <c r="K31" s="9"/>
      <c r="L31" s="9">
        <v>2</v>
      </c>
      <c r="M31" s="9">
        <v>1</v>
      </c>
      <c r="N31" s="9"/>
      <c r="O31" s="9">
        <v>2</v>
      </c>
      <c r="P31" s="9"/>
      <c r="Q31" s="9"/>
      <c r="R31" s="9">
        <v>3</v>
      </c>
      <c r="S31" s="9"/>
      <c r="T31" s="8">
        <f t="shared" si="2"/>
        <v>11</v>
      </c>
    </row>
    <row r="32" spans="1:20" ht="15" x14ac:dyDescent="0.25">
      <c r="A32" s="117"/>
      <c r="B32" s="58"/>
      <c r="C32" s="55"/>
      <c r="D32" s="82" t="s">
        <v>39</v>
      </c>
      <c r="E32" s="83"/>
      <c r="F32" s="84"/>
      <c r="G32" s="22" t="s">
        <v>18</v>
      </c>
      <c r="H32" s="20"/>
      <c r="I32" s="23">
        <v>2</v>
      </c>
      <c r="J32" s="23">
        <v>2</v>
      </c>
      <c r="K32" s="23">
        <v>1</v>
      </c>
      <c r="L32" s="23">
        <v>2</v>
      </c>
      <c r="M32" s="23">
        <v>1</v>
      </c>
      <c r="N32" s="23">
        <v>2</v>
      </c>
      <c r="O32" s="23">
        <v>3</v>
      </c>
      <c r="P32" s="23"/>
      <c r="Q32" s="23">
        <v>1</v>
      </c>
      <c r="R32" s="23">
        <v>4</v>
      </c>
      <c r="S32" s="23"/>
      <c r="T32" s="8">
        <f t="shared" si="2"/>
        <v>18</v>
      </c>
    </row>
    <row r="33" spans="1:21" ht="15" x14ac:dyDescent="0.25">
      <c r="A33" s="117"/>
      <c r="B33" s="58"/>
      <c r="C33" s="56"/>
      <c r="D33" s="82" t="s">
        <v>30</v>
      </c>
      <c r="E33" s="83"/>
      <c r="F33" s="84"/>
      <c r="G33" s="22"/>
      <c r="H33" s="20"/>
      <c r="I33" s="23">
        <v>11</v>
      </c>
      <c r="J33" s="23">
        <v>12</v>
      </c>
      <c r="K33" s="23">
        <v>4</v>
      </c>
      <c r="L33" s="23">
        <v>9</v>
      </c>
      <c r="M33" s="23">
        <v>5</v>
      </c>
      <c r="N33" s="23">
        <v>8</v>
      </c>
      <c r="O33" s="23">
        <v>23</v>
      </c>
      <c r="P33" s="23"/>
      <c r="Q33" s="23">
        <v>5</v>
      </c>
      <c r="R33" s="23">
        <v>31</v>
      </c>
      <c r="S33" s="23"/>
      <c r="T33" s="8">
        <f t="shared" si="2"/>
        <v>108</v>
      </c>
    </row>
    <row r="34" spans="1:21" ht="15" x14ac:dyDescent="0.25">
      <c r="A34" s="117"/>
      <c r="B34" s="58"/>
      <c r="C34" s="54">
        <v>1.4</v>
      </c>
      <c r="D34" s="45" t="s">
        <v>40</v>
      </c>
      <c r="E34" s="66"/>
      <c r="F34" s="46"/>
      <c r="G34" s="7" t="s">
        <v>18</v>
      </c>
      <c r="H34" s="8">
        <f>+H35</f>
        <v>1</v>
      </c>
      <c r="I34" s="8">
        <f t="shared" ref="I34:S34" si="9">+I35</f>
        <v>0</v>
      </c>
      <c r="J34" s="8">
        <f t="shared" si="9"/>
        <v>1</v>
      </c>
      <c r="K34" s="8">
        <f t="shared" si="9"/>
        <v>0</v>
      </c>
      <c r="L34" s="8">
        <f t="shared" si="9"/>
        <v>1</v>
      </c>
      <c r="M34" s="8">
        <f t="shared" si="9"/>
        <v>0</v>
      </c>
      <c r="N34" s="8">
        <f t="shared" si="9"/>
        <v>1</v>
      </c>
      <c r="O34" s="8">
        <f t="shared" si="9"/>
        <v>0</v>
      </c>
      <c r="P34" s="8">
        <f t="shared" si="9"/>
        <v>1</v>
      </c>
      <c r="Q34" s="8">
        <f t="shared" si="9"/>
        <v>0</v>
      </c>
      <c r="R34" s="8">
        <f t="shared" si="9"/>
        <v>0</v>
      </c>
      <c r="S34" s="8">
        <f t="shared" si="9"/>
        <v>0</v>
      </c>
      <c r="T34" s="8">
        <f t="shared" si="2"/>
        <v>5</v>
      </c>
    </row>
    <row r="35" spans="1:21" ht="15" x14ac:dyDescent="0.25">
      <c r="A35" s="117"/>
      <c r="B35" s="58"/>
      <c r="C35" s="55"/>
      <c r="D35" s="78" t="s">
        <v>20</v>
      </c>
      <c r="E35" s="99"/>
      <c r="F35" s="13" t="s">
        <v>41</v>
      </c>
      <c r="G35" s="14" t="s">
        <v>18</v>
      </c>
      <c r="H35" s="10">
        <v>1</v>
      </c>
      <c r="I35" s="9"/>
      <c r="J35" s="9">
        <v>1</v>
      </c>
      <c r="K35" s="9"/>
      <c r="L35" s="9">
        <v>1</v>
      </c>
      <c r="M35" s="9"/>
      <c r="N35" s="9">
        <v>1</v>
      </c>
      <c r="O35" s="9"/>
      <c r="P35" s="9">
        <v>1</v>
      </c>
      <c r="Q35" s="9"/>
      <c r="R35" s="9"/>
      <c r="S35" s="9"/>
      <c r="T35" s="8">
        <f t="shared" si="2"/>
        <v>5</v>
      </c>
    </row>
    <row r="36" spans="1:21" ht="15" x14ac:dyDescent="0.25">
      <c r="A36" s="117"/>
      <c r="B36" s="58"/>
      <c r="C36" s="55"/>
      <c r="D36" s="69"/>
      <c r="E36" s="70"/>
      <c r="F36" s="13" t="s">
        <v>42</v>
      </c>
      <c r="G36" s="14" t="s">
        <v>18</v>
      </c>
      <c r="H36" s="1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8">
        <f t="shared" si="2"/>
        <v>0</v>
      </c>
    </row>
    <row r="37" spans="1:21" ht="15" x14ac:dyDescent="0.25">
      <c r="A37" s="117"/>
      <c r="B37" s="58"/>
      <c r="C37" s="55"/>
      <c r="D37" s="106" t="s">
        <v>43</v>
      </c>
      <c r="E37" s="107"/>
      <c r="F37" s="108"/>
      <c r="G37" s="22" t="s">
        <v>18</v>
      </c>
      <c r="H37" s="25">
        <v>1</v>
      </c>
      <c r="I37" s="9"/>
      <c r="J37" s="9">
        <v>1</v>
      </c>
      <c r="K37" s="9"/>
      <c r="L37" s="9">
        <v>1</v>
      </c>
      <c r="M37" s="9"/>
      <c r="N37" s="9">
        <v>1</v>
      </c>
      <c r="O37" s="9"/>
      <c r="P37" s="9">
        <v>1</v>
      </c>
      <c r="Q37" s="9"/>
      <c r="R37" s="9"/>
      <c r="S37" s="9"/>
      <c r="T37" s="8">
        <f t="shared" si="2"/>
        <v>5</v>
      </c>
    </row>
    <row r="38" spans="1:21" ht="15" customHeight="1" x14ac:dyDescent="0.25">
      <c r="A38" s="117"/>
      <c r="B38" s="58"/>
      <c r="C38" s="56"/>
      <c r="D38" s="106" t="s">
        <v>30</v>
      </c>
      <c r="E38" s="107"/>
      <c r="F38" s="108"/>
      <c r="G38" s="22"/>
      <c r="H38" s="25">
        <v>4</v>
      </c>
      <c r="I38" s="9"/>
      <c r="J38" s="9">
        <v>4</v>
      </c>
      <c r="K38" s="9"/>
      <c r="L38" s="9">
        <v>3</v>
      </c>
      <c r="M38" s="9"/>
      <c r="N38" s="9">
        <v>5</v>
      </c>
      <c r="O38" s="9"/>
      <c r="P38" s="9">
        <v>3</v>
      </c>
      <c r="Q38" s="9"/>
      <c r="R38" s="9"/>
      <c r="S38" s="9"/>
      <c r="T38" s="8">
        <f t="shared" si="2"/>
        <v>19</v>
      </c>
    </row>
    <row r="39" spans="1:21" ht="19.5" customHeight="1" x14ac:dyDescent="0.25">
      <c r="A39" s="117"/>
      <c r="B39" s="58"/>
      <c r="C39" s="54">
        <v>1.5</v>
      </c>
      <c r="D39" s="45" t="s">
        <v>44</v>
      </c>
      <c r="E39" s="66"/>
      <c r="F39" s="46"/>
      <c r="G39" s="7" t="s">
        <v>18</v>
      </c>
      <c r="H39" s="8">
        <f>+H40+H41</f>
        <v>1</v>
      </c>
      <c r="I39" s="8">
        <f t="shared" ref="I39:S39" si="10">+I40+I41</f>
        <v>0</v>
      </c>
      <c r="J39" s="8">
        <f t="shared" si="10"/>
        <v>0</v>
      </c>
      <c r="K39" s="8">
        <f t="shared" si="10"/>
        <v>0</v>
      </c>
      <c r="L39" s="8">
        <f t="shared" si="10"/>
        <v>1</v>
      </c>
      <c r="M39" s="8">
        <f t="shared" si="10"/>
        <v>0</v>
      </c>
      <c r="N39" s="8">
        <f t="shared" si="10"/>
        <v>0</v>
      </c>
      <c r="O39" s="8">
        <f t="shared" si="10"/>
        <v>1</v>
      </c>
      <c r="P39" s="8">
        <f t="shared" si="10"/>
        <v>1</v>
      </c>
      <c r="Q39" s="8">
        <f t="shared" si="10"/>
        <v>3</v>
      </c>
      <c r="R39" s="8">
        <f t="shared" si="10"/>
        <v>0</v>
      </c>
      <c r="S39" s="8">
        <f t="shared" si="10"/>
        <v>0</v>
      </c>
      <c r="T39" s="8">
        <f t="shared" si="2"/>
        <v>7</v>
      </c>
    </row>
    <row r="40" spans="1:21" ht="16.5" customHeight="1" x14ac:dyDescent="0.25">
      <c r="A40" s="117"/>
      <c r="B40" s="58"/>
      <c r="C40" s="55"/>
      <c r="D40" s="78" t="s">
        <v>20</v>
      </c>
      <c r="E40" s="99"/>
      <c r="F40" s="18" t="s">
        <v>21</v>
      </c>
      <c r="G40" s="14" t="s">
        <v>18</v>
      </c>
      <c r="H40" s="10"/>
      <c r="I40" s="9"/>
      <c r="J40" s="9"/>
      <c r="K40" s="9"/>
      <c r="L40" s="9"/>
      <c r="M40" s="9"/>
      <c r="N40" s="9"/>
      <c r="O40" s="9">
        <v>1</v>
      </c>
      <c r="P40" s="9">
        <v>1</v>
      </c>
      <c r="Q40" s="9">
        <v>2</v>
      </c>
      <c r="R40" s="9"/>
      <c r="S40" s="9"/>
      <c r="T40" s="8">
        <f t="shared" si="2"/>
        <v>4</v>
      </c>
    </row>
    <row r="41" spans="1:21" ht="15" customHeight="1" x14ac:dyDescent="0.25">
      <c r="A41" s="117"/>
      <c r="B41" s="58"/>
      <c r="C41" s="55"/>
      <c r="D41" s="69"/>
      <c r="E41" s="70"/>
      <c r="F41" s="13" t="s">
        <v>22</v>
      </c>
      <c r="G41" s="14" t="s">
        <v>18</v>
      </c>
      <c r="H41" s="10">
        <v>1</v>
      </c>
      <c r="I41" s="9"/>
      <c r="J41" s="9"/>
      <c r="K41" s="9"/>
      <c r="L41" s="9">
        <v>1</v>
      </c>
      <c r="M41" s="9"/>
      <c r="N41" s="9"/>
      <c r="O41" s="9"/>
      <c r="P41" s="9"/>
      <c r="Q41" s="9">
        <v>1</v>
      </c>
      <c r="R41" s="9"/>
      <c r="S41" s="9"/>
      <c r="T41" s="8">
        <f t="shared" si="2"/>
        <v>3</v>
      </c>
    </row>
    <row r="42" spans="1:21" ht="15" customHeight="1" x14ac:dyDescent="0.25">
      <c r="A42" s="117"/>
      <c r="B42" s="58"/>
      <c r="C42" s="55"/>
      <c r="D42" s="82" t="s">
        <v>45</v>
      </c>
      <c r="E42" s="83"/>
      <c r="F42" s="84"/>
      <c r="G42" s="22" t="s">
        <v>18</v>
      </c>
      <c r="H42" s="25"/>
      <c r="I42" s="9"/>
      <c r="J42" s="9"/>
      <c r="K42" s="9"/>
      <c r="L42" s="9">
        <v>1</v>
      </c>
      <c r="M42" s="9"/>
      <c r="N42" s="9"/>
      <c r="O42" s="9">
        <v>1</v>
      </c>
      <c r="P42" s="9">
        <v>1</v>
      </c>
      <c r="Q42" s="9">
        <v>3</v>
      </c>
      <c r="R42" s="9"/>
      <c r="S42" s="9"/>
      <c r="T42" s="8">
        <f t="shared" si="2"/>
        <v>6</v>
      </c>
    </row>
    <row r="43" spans="1:21" ht="15" customHeight="1" x14ac:dyDescent="0.25">
      <c r="A43" s="117"/>
      <c r="B43" s="58"/>
      <c r="C43" s="56"/>
      <c r="D43" s="82" t="s">
        <v>30</v>
      </c>
      <c r="E43" s="83"/>
      <c r="F43" s="84"/>
      <c r="G43" s="22"/>
      <c r="H43" s="25"/>
      <c r="I43" s="9"/>
      <c r="J43" s="9"/>
      <c r="K43" s="9"/>
      <c r="L43" s="9">
        <v>5</v>
      </c>
      <c r="M43" s="9"/>
      <c r="N43" s="9"/>
      <c r="O43" s="9">
        <v>5</v>
      </c>
      <c r="P43" s="9">
        <v>5</v>
      </c>
      <c r="Q43" s="9">
        <v>12</v>
      </c>
      <c r="R43" s="9"/>
      <c r="S43" s="9"/>
      <c r="T43" s="8">
        <f t="shared" si="2"/>
        <v>27</v>
      </c>
    </row>
    <row r="44" spans="1:21" ht="31.5" customHeight="1" x14ac:dyDescent="0.25">
      <c r="A44" s="117"/>
      <c r="B44" s="58"/>
      <c r="C44" s="54">
        <v>1.6</v>
      </c>
      <c r="D44" s="75" t="s">
        <v>46</v>
      </c>
      <c r="E44" s="76"/>
      <c r="F44" s="77"/>
      <c r="G44" s="7" t="s">
        <v>18</v>
      </c>
      <c r="H44" s="8">
        <f>+H45</f>
        <v>2</v>
      </c>
      <c r="I44" s="8">
        <f>+I45+I46</f>
        <v>1</v>
      </c>
      <c r="J44" s="8">
        <f t="shared" ref="J44:S44" si="11">+J45</f>
        <v>1</v>
      </c>
      <c r="K44" s="8">
        <f t="shared" si="11"/>
        <v>0</v>
      </c>
      <c r="L44" s="8">
        <f t="shared" si="11"/>
        <v>1</v>
      </c>
      <c r="M44" s="8">
        <f t="shared" si="11"/>
        <v>1</v>
      </c>
      <c r="N44" s="8">
        <f t="shared" si="11"/>
        <v>1</v>
      </c>
      <c r="O44" s="8">
        <f t="shared" si="11"/>
        <v>3</v>
      </c>
      <c r="P44" s="8">
        <f t="shared" si="11"/>
        <v>1</v>
      </c>
      <c r="Q44" s="8">
        <f t="shared" si="11"/>
        <v>1</v>
      </c>
      <c r="R44" s="8">
        <f t="shared" si="11"/>
        <v>3</v>
      </c>
      <c r="S44" s="8">
        <f t="shared" si="11"/>
        <v>0</v>
      </c>
      <c r="T44" s="8">
        <f t="shared" si="2"/>
        <v>15</v>
      </c>
    </row>
    <row r="45" spans="1:21" ht="15" x14ac:dyDescent="0.25">
      <c r="A45" s="117"/>
      <c r="B45" s="58"/>
      <c r="C45" s="55"/>
      <c r="D45" s="78" t="s">
        <v>20</v>
      </c>
      <c r="E45" s="99"/>
      <c r="F45" s="13" t="s">
        <v>47</v>
      </c>
      <c r="G45" s="14" t="s">
        <v>18</v>
      </c>
      <c r="H45" s="10">
        <v>2</v>
      </c>
      <c r="I45" s="9">
        <v>1</v>
      </c>
      <c r="J45" s="9">
        <v>1</v>
      </c>
      <c r="K45" s="9"/>
      <c r="L45" s="9">
        <v>1</v>
      </c>
      <c r="M45" s="9">
        <v>1</v>
      </c>
      <c r="N45" s="9">
        <v>1</v>
      </c>
      <c r="O45" s="9">
        <v>3</v>
      </c>
      <c r="P45" s="9">
        <v>1</v>
      </c>
      <c r="Q45" s="9">
        <v>1</v>
      </c>
      <c r="R45" s="9">
        <v>3</v>
      </c>
      <c r="S45" s="9"/>
      <c r="T45" s="8">
        <f t="shared" si="2"/>
        <v>15</v>
      </c>
      <c r="U45" s="36"/>
    </row>
    <row r="46" spans="1:21" ht="15" x14ac:dyDescent="0.25">
      <c r="A46" s="117"/>
      <c r="B46" s="58"/>
      <c r="C46" s="55"/>
      <c r="D46" s="69"/>
      <c r="E46" s="70"/>
      <c r="F46" s="13" t="s">
        <v>48</v>
      </c>
      <c r="G46" s="14" t="s">
        <v>18</v>
      </c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8">
        <f t="shared" si="2"/>
        <v>0</v>
      </c>
    </row>
    <row r="47" spans="1:21" ht="30.75" customHeight="1" x14ac:dyDescent="0.25">
      <c r="A47" s="117"/>
      <c r="B47" s="58"/>
      <c r="C47" s="55"/>
      <c r="D47" s="82" t="s">
        <v>49</v>
      </c>
      <c r="E47" s="83"/>
      <c r="F47" s="84"/>
      <c r="G47" s="22" t="s">
        <v>18</v>
      </c>
      <c r="H47" s="20">
        <v>2</v>
      </c>
      <c r="I47" s="20">
        <v>1</v>
      </c>
      <c r="J47" s="20">
        <v>1</v>
      </c>
      <c r="K47" s="20"/>
      <c r="L47" s="20">
        <v>1</v>
      </c>
      <c r="M47" s="20">
        <v>1</v>
      </c>
      <c r="N47" s="20">
        <v>1</v>
      </c>
      <c r="O47" s="20">
        <v>3</v>
      </c>
      <c r="P47" s="20">
        <v>1</v>
      </c>
      <c r="Q47" s="20">
        <v>1</v>
      </c>
      <c r="R47" s="20">
        <v>3</v>
      </c>
      <c r="S47" s="20"/>
      <c r="T47" s="8">
        <f t="shared" si="2"/>
        <v>15</v>
      </c>
    </row>
    <row r="48" spans="1:21" ht="22.5" customHeight="1" x14ac:dyDescent="0.25">
      <c r="A48" s="117"/>
      <c r="B48" s="58"/>
      <c r="C48" s="56"/>
      <c r="D48" s="82" t="s">
        <v>30</v>
      </c>
      <c r="E48" s="83"/>
      <c r="F48" s="84"/>
      <c r="G48" s="22" t="s">
        <v>18</v>
      </c>
      <c r="H48" s="20">
        <v>9</v>
      </c>
      <c r="I48" s="23">
        <v>4</v>
      </c>
      <c r="J48" s="23">
        <v>4</v>
      </c>
      <c r="K48" s="23"/>
      <c r="L48" s="23">
        <v>5</v>
      </c>
      <c r="M48" s="23">
        <v>6</v>
      </c>
      <c r="N48" s="23">
        <v>4</v>
      </c>
      <c r="O48" s="23">
        <v>12</v>
      </c>
      <c r="P48" s="23">
        <v>4</v>
      </c>
      <c r="Q48" s="23">
        <v>5</v>
      </c>
      <c r="R48" s="23">
        <v>12</v>
      </c>
      <c r="S48" s="23"/>
      <c r="T48" s="8">
        <f t="shared" si="2"/>
        <v>65</v>
      </c>
    </row>
    <row r="49" spans="1:20" ht="19.5" customHeight="1" x14ac:dyDescent="0.25">
      <c r="A49" s="117"/>
      <c r="B49" s="58"/>
      <c r="C49" s="54">
        <v>1.7</v>
      </c>
      <c r="D49" s="45" t="s">
        <v>50</v>
      </c>
      <c r="E49" s="66"/>
      <c r="F49" s="46"/>
      <c r="G49" s="7" t="s">
        <v>18</v>
      </c>
      <c r="H49" s="8">
        <f>+H50+H53</f>
        <v>9</v>
      </c>
      <c r="I49" s="8">
        <f t="shared" ref="I49:S49" si="12">+I50+I53</f>
        <v>11</v>
      </c>
      <c r="J49" s="8">
        <f t="shared" si="12"/>
        <v>4</v>
      </c>
      <c r="K49" s="8">
        <f t="shared" si="12"/>
        <v>9</v>
      </c>
      <c r="L49" s="8">
        <f t="shared" si="12"/>
        <v>5</v>
      </c>
      <c r="M49" s="8">
        <f t="shared" si="12"/>
        <v>5</v>
      </c>
      <c r="N49" s="8">
        <f t="shared" si="12"/>
        <v>16</v>
      </c>
      <c r="O49" s="8">
        <f t="shared" si="12"/>
        <v>5</v>
      </c>
      <c r="P49" s="8">
        <f t="shared" si="12"/>
        <v>13</v>
      </c>
      <c r="Q49" s="8">
        <f t="shared" si="12"/>
        <v>12</v>
      </c>
      <c r="R49" s="8">
        <f t="shared" si="12"/>
        <v>9</v>
      </c>
      <c r="S49" s="8">
        <f t="shared" si="12"/>
        <v>0</v>
      </c>
      <c r="T49" s="8">
        <f t="shared" si="2"/>
        <v>98</v>
      </c>
    </row>
    <row r="50" spans="1:20" ht="15" x14ac:dyDescent="0.25">
      <c r="A50" s="117"/>
      <c r="B50" s="58"/>
      <c r="C50" s="55"/>
      <c r="D50" s="45" t="s">
        <v>51</v>
      </c>
      <c r="E50" s="66"/>
      <c r="F50" s="46"/>
      <c r="G50" s="7" t="s">
        <v>18</v>
      </c>
      <c r="H50" s="8">
        <f>+H51+H52</f>
        <v>9</v>
      </c>
      <c r="I50" s="8">
        <f t="shared" ref="I50:S50" si="13">+I51+I52</f>
        <v>11</v>
      </c>
      <c r="J50" s="8">
        <f t="shared" si="13"/>
        <v>4</v>
      </c>
      <c r="K50" s="8">
        <f t="shared" si="13"/>
        <v>9</v>
      </c>
      <c r="L50" s="8">
        <f t="shared" si="13"/>
        <v>5</v>
      </c>
      <c r="M50" s="8">
        <f t="shared" si="13"/>
        <v>5</v>
      </c>
      <c r="N50" s="8">
        <f t="shared" si="13"/>
        <v>16</v>
      </c>
      <c r="O50" s="8">
        <f t="shared" si="13"/>
        <v>5</v>
      </c>
      <c r="P50" s="8">
        <f t="shared" si="13"/>
        <v>13</v>
      </c>
      <c r="Q50" s="8">
        <f t="shared" si="13"/>
        <v>12</v>
      </c>
      <c r="R50" s="8">
        <f t="shared" si="13"/>
        <v>9</v>
      </c>
      <c r="S50" s="8">
        <f t="shared" si="13"/>
        <v>0</v>
      </c>
      <c r="T50" s="8">
        <f t="shared" si="2"/>
        <v>98</v>
      </c>
    </row>
    <row r="51" spans="1:20" ht="15" x14ac:dyDescent="0.25">
      <c r="A51" s="117"/>
      <c r="B51" s="58"/>
      <c r="C51" s="55"/>
      <c r="D51" s="78" t="s">
        <v>20</v>
      </c>
      <c r="E51" s="99"/>
      <c r="F51" s="13" t="s">
        <v>21</v>
      </c>
      <c r="G51" s="14" t="s">
        <v>18</v>
      </c>
      <c r="H51" s="10">
        <v>5</v>
      </c>
      <c r="I51" s="9">
        <v>8</v>
      </c>
      <c r="J51" s="9">
        <v>2</v>
      </c>
      <c r="K51" s="9">
        <v>6</v>
      </c>
      <c r="L51" s="9">
        <v>4</v>
      </c>
      <c r="M51" s="9">
        <v>3</v>
      </c>
      <c r="N51" s="9">
        <v>9</v>
      </c>
      <c r="O51" s="9">
        <v>1</v>
      </c>
      <c r="P51" s="9">
        <v>8</v>
      </c>
      <c r="Q51" s="9">
        <v>7</v>
      </c>
      <c r="R51" s="9">
        <v>7</v>
      </c>
      <c r="S51" s="9"/>
      <c r="T51" s="8">
        <f t="shared" si="2"/>
        <v>60</v>
      </c>
    </row>
    <row r="52" spans="1:20" ht="15" x14ac:dyDescent="0.25">
      <c r="A52" s="117"/>
      <c r="B52" s="58"/>
      <c r="C52" s="55"/>
      <c r="D52" s="69"/>
      <c r="E52" s="70"/>
      <c r="F52" s="13" t="s">
        <v>22</v>
      </c>
      <c r="G52" s="14" t="s">
        <v>18</v>
      </c>
      <c r="H52" s="10">
        <v>4</v>
      </c>
      <c r="I52" s="9">
        <v>3</v>
      </c>
      <c r="J52" s="9">
        <v>2</v>
      </c>
      <c r="K52" s="9">
        <v>3</v>
      </c>
      <c r="L52" s="9">
        <v>1</v>
      </c>
      <c r="M52" s="9">
        <v>2</v>
      </c>
      <c r="N52" s="9">
        <v>7</v>
      </c>
      <c r="O52" s="9">
        <v>4</v>
      </c>
      <c r="P52" s="9">
        <v>5</v>
      </c>
      <c r="Q52" s="9">
        <v>5</v>
      </c>
      <c r="R52" s="9">
        <v>2</v>
      </c>
      <c r="S52" s="9"/>
      <c r="T52" s="8">
        <f t="shared" si="2"/>
        <v>38</v>
      </c>
    </row>
    <row r="53" spans="1:20" ht="15" x14ac:dyDescent="0.25">
      <c r="A53" s="117"/>
      <c r="B53" s="58"/>
      <c r="C53" s="55"/>
      <c r="D53" s="45" t="s">
        <v>52</v>
      </c>
      <c r="E53" s="66"/>
      <c r="F53" s="46"/>
      <c r="G53" s="26" t="s">
        <v>18</v>
      </c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8">
        <f t="shared" si="2"/>
        <v>0</v>
      </c>
    </row>
    <row r="54" spans="1:20" ht="15" x14ac:dyDescent="0.25">
      <c r="A54" s="117"/>
      <c r="B54" s="58"/>
      <c r="C54" s="55"/>
      <c r="D54" s="78" t="s">
        <v>20</v>
      </c>
      <c r="E54" s="99"/>
      <c r="F54" s="13" t="s">
        <v>21</v>
      </c>
      <c r="G54" s="14" t="s">
        <v>18</v>
      </c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8">
        <f t="shared" si="2"/>
        <v>0</v>
      </c>
    </row>
    <row r="55" spans="1:20" ht="15" x14ac:dyDescent="0.25">
      <c r="A55" s="117"/>
      <c r="B55" s="58"/>
      <c r="C55" s="55"/>
      <c r="D55" s="69"/>
      <c r="E55" s="70"/>
      <c r="F55" s="13" t="s">
        <v>22</v>
      </c>
      <c r="G55" s="14" t="s">
        <v>18</v>
      </c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8">
        <f t="shared" si="2"/>
        <v>0</v>
      </c>
    </row>
    <row r="56" spans="1:20" ht="15" customHeight="1" x14ac:dyDescent="0.25">
      <c r="A56" s="117"/>
      <c r="B56" s="58"/>
      <c r="C56" s="55"/>
      <c r="D56" s="82" t="s">
        <v>53</v>
      </c>
      <c r="E56" s="83"/>
      <c r="F56" s="84"/>
      <c r="G56" s="22" t="s">
        <v>18</v>
      </c>
      <c r="H56" s="20">
        <v>7</v>
      </c>
      <c r="I56" s="23">
        <v>11</v>
      </c>
      <c r="J56" s="23">
        <v>4</v>
      </c>
      <c r="K56" s="23">
        <v>9</v>
      </c>
      <c r="L56" s="23">
        <v>5</v>
      </c>
      <c r="M56" s="23">
        <v>5</v>
      </c>
      <c r="N56" s="23">
        <v>16</v>
      </c>
      <c r="O56" s="23">
        <v>5</v>
      </c>
      <c r="P56" s="23">
        <v>13</v>
      </c>
      <c r="Q56" s="23">
        <v>12</v>
      </c>
      <c r="R56" s="23">
        <v>9</v>
      </c>
      <c r="S56" s="23"/>
      <c r="T56" s="8">
        <f t="shared" si="2"/>
        <v>96</v>
      </c>
    </row>
    <row r="57" spans="1:20" ht="15" customHeight="1" x14ac:dyDescent="0.25">
      <c r="A57" s="117"/>
      <c r="B57" s="58"/>
      <c r="C57" s="56"/>
      <c r="D57" s="82" t="s">
        <v>30</v>
      </c>
      <c r="E57" s="83"/>
      <c r="F57" s="84"/>
      <c r="G57" s="22"/>
      <c r="H57" s="20">
        <v>19</v>
      </c>
      <c r="I57" s="23">
        <v>26</v>
      </c>
      <c r="J57" s="23">
        <v>12</v>
      </c>
      <c r="K57" s="23">
        <v>27</v>
      </c>
      <c r="L57" s="23">
        <v>15</v>
      </c>
      <c r="M57" s="23">
        <v>15</v>
      </c>
      <c r="N57" s="23">
        <v>52</v>
      </c>
      <c r="O57" s="23">
        <v>15</v>
      </c>
      <c r="P57" s="23">
        <v>39</v>
      </c>
      <c r="Q57" s="23">
        <v>36</v>
      </c>
      <c r="R57" s="23">
        <v>27</v>
      </c>
      <c r="S57" s="23"/>
      <c r="T57" s="8">
        <f t="shared" si="2"/>
        <v>283</v>
      </c>
    </row>
    <row r="58" spans="1:20" ht="18.75" customHeight="1" x14ac:dyDescent="0.25">
      <c r="A58" s="117"/>
      <c r="B58" s="58"/>
      <c r="C58" s="54">
        <v>1.8</v>
      </c>
      <c r="D58" s="45" t="s">
        <v>54</v>
      </c>
      <c r="E58" s="66"/>
      <c r="F58" s="46"/>
      <c r="G58" s="7" t="s">
        <v>18</v>
      </c>
      <c r="H58" s="8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8">
        <f t="shared" si="2"/>
        <v>0</v>
      </c>
    </row>
    <row r="59" spans="1:20" ht="15" x14ac:dyDescent="0.25">
      <c r="A59" s="117"/>
      <c r="B59" s="58"/>
      <c r="C59" s="55"/>
      <c r="D59" s="78" t="s">
        <v>55</v>
      </c>
      <c r="E59" s="79"/>
      <c r="F59" s="13" t="s">
        <v>56</v>
      </c>
      <c r="G59" s="14" t="s">
        <v>18</v>
      </c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8">
        <f t="shared" si="2"/>
        <v>0</v>
      </c>
    </row>
    <row r="60" spans="1:20" ht="15" x14ac:dyDescent="0.25">
      <c r="A60" s="118"/>
      <c r="B60" s="65"/>
      <c r="C60" s="56"/>
      <c r="D60" s="69"/>
      <c r="E60" s="81"/>
      <c r="F60" s="13" t="s">
        <v>57</v>
      </c>
      <c r="G60" s="14" t="s">
        <v>18</v>
      </c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8">
        <f t="shared" si="2"/>
        <v>0</v>
      </c>
    </row>
    <row r="61" spans="1:20" ht="22.5" customHeight="1" x14ac:dyDescent="0.25">
      <c r="A61" s="91">
        <v>2</v>
      </c>
      <c r="B61" s="42" t="s">
        <v>58</v>
      </c>
      <c r="C61" s="93">
        <v>2.1</v>
      </c>
      <c r="D61" s="95" t="s">
        <v>59</v>
      </c>
      <c r="E61" s="96"/>
      <c r="F61" s="97"/>
      <c r="G61" s="26" t="s">
        <v>18</v>
      </c>
      <c r="H61" s="8">
        <f>+H62+H63+H64</f>
        <v>44</v>
      </c>
      <c r="I61" s="8">
        <f t="shared" ref="I61:S61" si="14">+I62+I63+I64</f>
        <v>50</v>
      </c>
      <c r="J61" s="8">
        <f t="shared" si="14"/>
        <v>32</v>
      </c>
      <c r="K61" s="8">
        <f t="shared" si="14"/>
        <v>46</v>
      </c>
      <c r="L61" s="8">
        <f t="shared" si="14"/>
        <v>42</v>
      </c>
      <c r="M61" s="8">
        <f t="shared" si="14"/>
        <v>41</v>
      </c>
      <c r="N61" s="8">
        <f t="shared" si="14"/>
        <v>57</v>
      </c>
      <c r="O61" s="8">
        <f t="shared" si="14"/>
        <v>56</v>
      </c>
      <c r="P61" s="8">
        <f t="shared" si="14"/>
        <v>72</v>
      </c>
      <c r="Q61" s="8">
        <f t="shared" si="14"/>
        <v>63</v>
      </c>
      <c r="R61" s="8">
        <f t="shared" si="14"/>
        <v>51</v>
      </c>
      <c r="S61" s="8">
        <f t="shared" si="14"/>
        <v>0</v>
      </c>
      <c r="T61" s="8">
        <f t="shared" si="2"/>
        <v>554</v>
      </c>
    </row>
    <row r="62" spans="1:20" ht="18" customHeight="1" x14ac:dyDescent="0.25">
      <c r="A62" s="92"/>
      <c r="B62" s="42"/>
      <c r="C62" s="94"/>
      <c r="D62" s="98" t="s">
        <v>55</v>
      </c>
      <c r="E62" s="98"/>
      <c r="F62" s="27" t="s">
        <v>60</v>
      </c>
      <c r="G62" s="14" t="s">
        <v>18</v>
      </c>
      <c r="H62" s="10">
        <v>32</v>
      </c>
      <c r="I62" s="9">
        <v>34</v>
      </c>
      <c r="J62" s="9">
        <v>23</v>
      </c>
      <c r="K62" s="9">
        <v>30</v>
      </c>
      <c r="L62" s="9">
        <v>33</v>
      </c>
      <c r="M62" s="9">
        <v>29</v>
      </c>
      <c r="N62" s="9">
        <v>38</v>
      </c>
      <c r="O62" s="9">
        <v>42</v>
      </c>
      <c r="P62" s="9">
        <v>54</v>
      </c>
      <c r="Q62" s="9">
        <v>43</v>
      </c>
      <c r="R62" s="9">
        <v>33</v>
      </c>
      <c r="S62" s="9"/>
      <c r="T62" s="8">
        <f t="shared" si="2"/>
        <v>391</v>
      </c>
    </row>
    <row r="63" spans="1:20" ht="15" customHeight="1" x14ac:dyDescent="0.25">
      <c r="A63" s="92"/>
      <c r="B63" s="42"/>
      <c r="C63" s="94"/>
      <c r="D63" s="98"/>
      <c r="E63" s="98"/>
      <c r="F63" s="27" t="s">
        <v>61</v>
      </c>
      <c r="G63" s="14" t="s">
        <v>18</v>
      </c>
      <c r="H63" s="10">
        <v>3</v>
      </c>
      <c r="I63" s="9">
        <v>5</v>
      </c>
      <c r="J63" s="9">
        <v>4</v>
      </c>
      <c r="K63" s="9">
        <v>7</v>
      </c>
      <c r="L63" s="9">
        <v>4</v>
      </c>
      <c r="M63" s="9">
        <v>7</v>
      </c>
      <c r="N63" s="9">
        <v>3</v>
      </c>
      <c r="O63" s="9">
        <v>9</v>
      </c>
      <c r="P63" s="9">
        <v>5</v>
      </c>
      <c r="Q63" s="9">
        <v>8</v>
      </c>
      <c r="R63" s="9">
        <v>9</v>
      </c>
      <c r="S63" s="9"/>
      <c r="T63" s="8">
        <f t="shared" si="2"/>
        <v>64</v>
      </c>
    </row>
    <row r="64" spans="1:20" ht="17.25" customHeight="1" x14ac:dyDescent="0.25">
      <c r="A64" s="92"/>
      <c r="B64" s="42"/>
      <c r="C64" s="94"/>
      <c r="D64" s="98"/>
      <c r="E64" s="98"/>
      <c r="F64" s="27" t="s">
        <v>62</v>
      </c>
      <c r="G64" s="14" t="s">
        <v>18</v>
      </c>
      <c r="H64" s="10">
        <v>9</v>
      </c>
      <c r="I64" s="9">
        <v>11</v>
      </c>
      <c r="J64" s="9">
        <v>5</v>
      </c>
      <c r="K64" s="9">
        <v>9</v>
      </c>
      <c r="L64" s="9">
        <v>5</v>
      </c>
      <c r="M64" s="9">
        <v>5</v>
      </c>
      <c r="N64" s="9">
        <v>16</v>
      </c>
      <c r="O64" s="9">
        <v>5</v>
      </c>
      <c r="P64" s="9">
        <v>13</v>
      </c>
      <c r="Q64" s="9">
        <v>12</v>
      </c>
      <c r="R64" s="9">
        <v>9</v>
      </c>
      <c r="S64" s="9"/>
      <c r="T64" s="8">
        <f t="shared" si="2"/>
        <v>99</v>
      </c>
    </row>
    <row r="65" spans="1:20" ht="19.5" customHeight="1" x14ac:dyDescent="0.25">
      <c r="A65" s="92"/>
      <c r="B65" s="42"/>
      <c r="C65" s="94"/>
      <c r="D65" s="95" t="s">
        <v>63</v>
      </c>
      <c r="E65" s="96"/>
      <c r="F65" s="97"/>
      <c r="G65" s="26" t="s">
        <v>18</v>
      </c>
      <c r="H65" s="15">
        <f>+H66+H67</f>
        <v>0</v>
      </c>
      <c r="I65" s="15">
        <f t="shared" ref="I65:S65" si="15">+I66+I67</f>
        <v>0</v>
      </c>
      <c r="J65" s="15">
        <f t="shared" si="15"/>
        <v>0</v>
      </c>
      <c r="K65" s="15">
        <f t="shared" si="15"/>
        <v>0</v>
      </c>
      <c r="L65" s="15">
        <f t="shared" si="15"/>
        <v>0</v>
      </c>
      <c r="M65" s="15">
        <f t="shared" si="15"/>
        <v>0</v>
      </c>
      <c r="N65" s="15">
        <f t="shared" si="15"/>
        <v>0</v>
      </c>
      <c r="O65" s="15">
        <f t="shared" si="15"/>
        <v>0</v>
      </c>
      <c r="P65" s="15">
        <f t="shared" si="15"/>
        <v>0</v>
      </c>
      <c r="Q65" s="15">
        <f t="shared" si="15"/>
        <v>0</v>
      </c>
      <c r="R65" s="15">
        <f t="shared" si="15"/>
        <v>0</v>
      </c>
      <c r="S65" s="15">
        <f t="shared" si="15"/>
        <v>0</v>
      </c>
      <c r="T65" s="8">
        <f t="shared" si="2"/>
        <v>0</v>
      </c>
    </row>
    <row r="66" spans="1:20" ht="15" customHeight="1" x14ac:dyDescent="0.25">
      <c r="A66" s="92"/>
      <c r="B66" s="42"/>
      <c r="C66" s="94"/>
      <c r="D66" s="98" t="s">
        <v>55</v>
      </c>
      <c r="E66" s="98"/>
      <c r="F66" s="28" t="s">
        <v>60</v>
      </c>
      <c r="G66" s="14" t="s">
        <v>18</v>
      </c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8">
        <f t="shared" si="2"/>
        <v>0</v>
      </c>
    </row>
    <row r="67" spans="1:20" ht="15" customHeight="1" x14ac:dyDescent="0.25">
      <c r="A67" s="92"/>
      <c r="B67" s="42"/>
      <c r="C67" s="94"/>
      <c r="D67" s="98"/>
      <c r="E67" s="98"/>
      <c r="F67" s="28" t="s">
        <v>64</v>
      </c>
      <c r="G67" s="14" t="s">
        <v>18</v>
      </c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8">
        <f t="shared" si="2"/>
        <v>0</v>
      </c>
    </row>
    <row r="68" spans="1:20" ht="18.75" customHeight="1" x14ac:dyDescent="0.25">
      <c r="A68" s="92"/>
      <c r="B68" s="42"/>
      <c r="C68" s="94"/>
      <c r="D68" s="95" t="s">
        <v>65</v>
      </c>
      <c r="E68" s="96"/>
      <c r="F68" s="97"/>
      <c r="G68" s="26" t="s">
        <v>18</v>
      </c>
      <c r="H68" s="8">
        <f>+H69+H70</f>
        <v>6</v>
      </c>
      <c r="I68" s="8">
        <f t="shared" ref="I68:S68" si="16">+I69+I70</f>
        <v>11</v>
      </c>
      <c r="J68" s="8">
        <f t="shared" si="16"/>
        <v>2</v>
      </c>
      <c r="K68" s="8">
        <f t="shared" si="16"/>
        <v>3</v>
      </c>
      <c r="L68" s="8">
        <f t="shared" si="16"/>
        <v>4</v>
      </c>
      <c r="M68" s="8">
        <f t="shared" si="16"/>
        <v>8</v>
      </c>
      <c r="N68" s="8">
        <v>4</v>
      </c>
      <c r="O68" s="8">
        <f t="shared" si="16"/>
        <v>11</v>
      </c>
      <c r="P68" s="8">
        <f t="shared" si="16"/>
        <v>12</v>
      </c>
      <c r="Q68" s="8">
        <f t="shared" si="16"/>
        <v>3</v>
      </c>
      <c r="R68" s="8">
        <f t="shared" si="16"/>
        <v>17</v>
      </c>
      <c r="S68" s="8">
        <f t="shared" si="16"/>
        <v>0</v>
      </c>
      <c r="T68" s="8">
        <f t="shared" si="2"/>
        <v>81</v>
      </c>
    </row>
    <row r="69" spans="1:20" ht="15" customHeight="1" x14ac:dyDescent="0.25">
      <c r="A69" s="92"/>
      <c r="B69" s="42"/>
      <c r="C69" s="94"/>
      <c r="D69" s="98" t="s">
        <v>55</v>
      </c>
      <c r="E69" s="98"/>
      <c r="F69" s="28" t="s">
        <v>60</v>
      </c>
      <c r="G69" s="14" t="s">
        <v>18</v>
      </c>
      <c r="H69" s="10">
        <v>6</v>
      </c>
      <c r="I69" s="9">
        <v>10</v>
      </c>
      <c r="J69" s="9">
        <v>2</v>
      </c>
      <c r="K69" s="9">
        <v>3</v>
      </c>
      <c r="L69" s="9">
        <v>4</v>
      </c>
      <c r="M69" s="9">
        <v>8</v>
      </c>
      <c r="N69" s="9">
        <v>4</v>
      </c>
      <c r="O69" s="9">
        <v>10</v>
      </c>
      <c r="P69" s="9">
        <v>11</v>
      </c>
      <c r="Q69" s="9">
        <v>3</v>
      </c>
      <c r="R69" s="9">
        <v>16</v>
      </c>
      <c r="S69" s="9"/>
      <c r="T69" s="8">
        <f t="shared" ref="T69:T115" si="17">SUM(H69:S69)</f>
        <v>77</v>
      </c>
    </row>
    <row r="70" spans="1:20" ht="15" customHeight="1" x14ac:dyDescent="0.25">
      <c r="A70" s="92"/>
      <c r="B70" s="42"/>
      <c r="C70" s="94"/>
      <c r="D70" s="98"/>
      <c r="E70" s="98"/>
      <c r="F70" s="28" t="s">
        <v>64</v>
      </c>
      <c r="G70" s="14" t="s">
        <v>18</v>
      </c>
      <c r="H70" s="10"/>
      <c r="I70" s="9">
        <v>1</v>
      </c>
      <c r="J70" s="9"/>
      <c r="K70" s="9"/>
      <c r="L70" s="9"/>
      <c r="M70" s="9"/>
      <c r="N70" s="9"/>
      <c r="O70" s="9">
        <v>1</v>
      </c>
      <c r="P70" s="9">
        <v>1</v>
      </c>
      <c r="Q70" s="9"/>
      <c r="R70" s="9">
        <v>1</v>
      </c>
      <c r="S70" s="9"/>
      <c r="T70" s="8">
        <f t="shared" si="17"/>
        <v>4</v>
      </c>
    </row>
    <row r="71" spans="1:20" ht="15.75" customHeight="1" x14ac:dyDescent="0.25">
      <c r="A71" s="54">
        <v>3</v>
      </c>
      <c r="B71" s="57" t="s">
        <v>66</v>
      </c>
      <c r="C71" s="54">
        <v>3.1</v>
      </c>
      <c r="D71" s="45" t="s">
        <v>67</v>
      </c>
      <c r="E71" s="66"/>
      <c r="F71" s="46"/>
      <c r="G71" s="26" t="s">
        <v>18</v>
      </c>
      <c r="H71" s="8">
        <f>+H72+H76+H86</f>
        <v>67</v>
      </c>
      <c r="I71" s="8">
        <f t="shared" ref="I71:S71" si="18">+I72+I76+I86</f>
        <v>53</v>
      </c>
      <c r="J71" s="8">
        <f t="shared" si="18"/>
        <v>61</v>
      </c>
      <c r="K71" s="8">
        <f t="shared" si="18"/>
        <v>78</v>
      </c>
      <c r="L71" s="8">
        <f t="shared" si="18"/>
        <v>70</v>
      </c>
      <c r="M71" s="8">
        <f t="shared" si="18"/>
        <v>67</v>
      </c>
      <c r="N71" s="8">
        <f t="shared" si="18"/>
        <v>76</v>
      </c>
      <c r="O71" s="8">
        <f t="shared" si="18"/>
        <v>58</v>
      </c>
      <c r="P71" s="8">
        <f t="shared" si="18"/>
        <v>81</v>
      </c>
      <c r="Q71" s="8">
        <f t="shared" si="18"/>
        <v>50</v>
      </c>
      <c r="R71" s="8">
        <f t="shared" si="18"/>
        <v>94</v>
      </c>
      <c r="S71" s="8">
        <f t="shared" si="18"/>
        <v>0</v>
      </c>
      <c r="T71" s="8">
        <f t="shared" si="17"/>
        <v>755</v>
      </c>
    </row>
    <row r="72" spans="1:20" ht="15" x14ac:dyDescent="0.25">
      <c r="A72" s="55"/>
      <c r="B72" s="58"/>
      <c r="C72" s="55"/>
      <c r="D72" s="45" t="s">
        <v>68</v>
      </c>
      <c r="E72" s="66"/>
      <c r="F72" s="46"/>
      <c r="G72" s="26" t="s">
        <v>18</v>
      </c>
      <c r="H72" s="8">
        <f>+H73+H74</f>
        <v>26</v>
      </c>
      <c r="I72" s="8">
        <f t="shared" ref="I72:S72" si="19">+I73+I74</f>
        <v>15</v>
      </c>
      <c r="J72" s="8">
        <f t="shared" si="19"/>
        <v>17</v>
      </c>
      <c r="K72" s="8">
        <f t="shared" si="19"/>
        <v>21</v>
      </c>
      <c r="L72" s="8">
        <f t="shared" si="19"/>
        <v>21</v>
      </c>
      <c r="M72" s="8">
        <f t="shared" si="19"/>
        <v>20</v>
      </c>
      <c r="N72" s="8">
        <f t="shared" si="19"/>
        <v>25</v>
      </c>
      <c r="O72" s="8">
        <f t="shared" si="19"/>
        <v>18</v>
      </c>
      <c r="P72" s="8">
        <f t="shared" si="19"/>
        <v>26</v>
      </c>
      <c r="Q72" s="8">
        <f t="shared" si="19"/>
        <v>16</v>
      </c>
      <c r="R72" s="8">
        <f t="shared" si="19"/>
        <v>29</v>
      </c>
      <c r="S72" s="8">
        <f t="shared" si="19"/>
        <v>0</v>
      </c>
      <c r="T72" s="8">
        <f t="shared" si="17"/>
        <v>234</v>
      </c>
    </row>
    <row r="73" spans="1:20" ht="24" customHeight="1" x14ac:dyDescent="0.25">
      <c r="A73" s="55"/>
      <c r="B73" s="58"/>
      <c r="C73" s="55"/>
      <c r="D73" s="67"/>
      <c r="E73" s="68"/>
      <c r="F73" s="21" t="s">
        <v>69</v>
      </c>
      <c r="G73" s="14" t="s">
        <v>18</v>
      </c>
      <c r="H73" s="10"/>
      <c r="I73" s="9"/>
      <c r="J73" s="9">
        <v>1</v>
      </c>
      <c r="K73" s="9"/>
      <c r="L73" s="9"/>
      <c r="M73" s="9"/>
      <c r="N73" s="9"/>
      <c r="O73" s="9"/>
      <c r="P73" s="9"/>
      <c r="Q73" s="9"/>
      <c r="R73" s="9"/>
      <c r="S73" s="9"/>
      <c r="T73" s="8">
        <f t="shared" si="17"/>
        <v>1</v>
      </c>
    </row>
    <row r="74" spans="1:20" ht="27" customHeight="1" x14ac:dyDescent="0.25">
      <c r="A74" s="55"/>
      <c r="B74" s="58"/>
      <c r="C74" s="55"/>
      <c r="D74" s="67"/>
      <c r="E74" s="68"/>
      <c r="F74" s="21" t="s">
        <v>70</v>
      </c>
      <c r="G74" s="14" t="s">
        <v>18</v>
      </c>
      <c r="H74" s="10">
        <v>26</v>
      </c>
      <c r="I74" s="9">
        <v>15</v>
      </c>
      <c r="J74" s="9">
        <v>16</v>
      </c>
      <c r="K74" s="9">
        <v>21</v>
      </c>
      <c r="L74" s="9">
        <v>21</v>
      </c>
      <c r="M74" s="9">
        <v>20</v>
      </c>
      <c r="N74" s="9">
        <v>25</v>
      </c>
      <c r="O74" s="9">
        <v>18</v>
      </c>
      <c r="P74" s="9">
        <v>26</v>
      </c>
      <c r="Q74" s="9">
        <v>16</v>
      </c>
      <c r="R74" s="9">
        <v>29</v>
      </c>
      <c r="S74" s="9"/>
      <c r="T74" s="8">
        <f t="shared" si="17"/>
        <v>233</v>
      </c>
    </row>
    <row r="75" spans="1:20" ht="19.5" customHeight="1" x14ac:dyDescent="0.25">
      <c r="A75" s="55"/>
      <c r="B75" s="58"/>
      <c r="C75" s="55"/>
      <c r="D75" s="69"/>
      <c r="E75" s="70"/>
      <c r="F75" s="21" t="s">
        <v>71</v>
      </c>
      <c r="G75" s="14" t="s">
        <v>18</v>
      </c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8">
        <f t="shared" si="17"/>
        <v>0</v>
      </c>
    </row>
    <row r="76" spans="1:20" ht="15" x14ac:dyDescent="0.25">
      <c r="A76" s="55"/>
      <c r="B76" s="58"/>
      <c r="C76" s="55"/>
      <c r="D76" s="45" t="s">
        <v>72</v>
      </c>
      <c r="E76" s="66"/>
      <c r="F76" s="46"/>
      <c r="G76" s="26" t="s">
        <v>18</v>
      </c>
      <c r="H76" s="8">
        <f>+H77+H78+H79+H80+H81+H82+H83+H84+H85</f>
        <v>9</v>
      </c>
      <c r="I76" s="8">
        <f t="shared" ref="I76:S76" si="20">+I77+I78+I79+I80+I81+I82+I83+I84+I85</f>
        <v>10</v>
      </c>
      <c r="J76" s="8">
        <f t="shared" si="20"/>
        <v>4</v>
      </c>
      <c r="K76" s="8">
        <f t="shared" si="20"/>
        <v>10</v>
      </c>
      <c r="L76" s="8">
        <f t="shared" si="20"/>
        <v>7</v>
      </c>
      <c r="M76" s="8">
        <f t="shared" si="20"/>
        <v>7</v>
      </c>
      <c r="N76" s="8">
        <f t="shared" si="20"/>
        <v>14</v>
      </c>
      <c r="O76" s="8">
        <f t="shared" si="20"/>
        <v>5</v>
      </c>
      <c r="P76" s="8">
        <f t="shared" si="20"/>
        <v>21</v>
      </c>
      <c r="Q76" s="8">
        <f t="shared" si="20"/>
        <v>17</v>
      </c>
      <c r="R76" s="8">
        <f t="shared" si="20"/>
        <v>27</v>
      </c>
      <c r="S76" s="8">
        <f t="shared" si="20"/>
        <v>0</v>
      </c>
      <c r="T76" s="8">
        <f t="shared" si="17"/>
        <v>131</v>
      </c>
    </row>
    <row r="77" spans="1:20" ht="13.5" customHeight="1" x14ac:dyDescent="0.25">
      <c r="A77" s="55"/>
      <c r="B77" s="58"/>
      <c r="C77" s="55"/>
      <c r="D77" s="71" t="s">
        <v>20</v>
      </c>
      <c r="E77" s="72"/>
      <c r="F77" s="29" t="s">
        <v>73</v>
      </c>
      <c r="G77" s="12" t="s">
        <v>18</v>
      </c>
      <c r="H77" s="10">
        <v>8</v>
      </c>
      <c r="I77" s="9">
        <v>10</v>
      </c>
      <c r="J77" s="9">
        <v>3</v>
      </c>
      <c r="K77" s="9">
        <v>8</v>
      </c>
      <c r="L77" s="9">
        <v>6</v>
      </c>
      <c r="M77" s="9">
        <v>7</v>
      </c>
      <c r="N77" s="9">
        <v>12</v>
      </c>
      <c r="O77" s="9">
        <v>4</v>
      </c>
      <c r="P77" s="9">
        <v>21</v>
      </c>
      <c r="Q77" s="9">
        <v>17</v>
      </c>
      <c r="R77" s="9">
        <v>23</v>
      </c>
      <c r="S77" s="9"/>
      <c r="T77" s="8">
        <f t="shared" si="17"/>
        <v>119</v>
      </c>
    </row>
    <row r="78" spans="1:20" ht="13.5" customHeight="1" x14ac:dyDescent="0.25">
      <c r="A78" s="55"/>
      <c r="B78" s="58"/>
      <c r="C78" s="55"/>
      <c r="D78" s="73"/>
      <c r="E78" s="74"/>
      <c r="F78" s="29" t="s">
        <v>74</v>
      </c>
      <c r="G78" s="12" t="s">
        <v>18</v>
      </c>
      <c r="H78" s="10"/>
      <c r="I78" s="9"/>
      <c r="J78" s="9">
        <v>1</v>
      </c>
      <c r="K78" s="9">
        <v>1</v>
      </c>
      <c r="L78" s="9"/>
      <c r="M78" s="9"/>
      <c r="N78" s="9"/>
      <c r="O78" s="9"/>
      <c r="P78" s="9"/>
      <c r="Q78" s="9"/>
      <c r="R78" s="9"/>
      <c r="S78" s="9"/>
      <c r="T78" s="8">
        <f t="shared" si="17"/>
        <v>2</v>
      </c>
    </row>
    <row r="79" spans="1:20" ht="13.5" customHeight="1" x14ac:dyDescent="0.25">
      <c r="A79" s="55"/>
      <c r="B79" s="58"/>
      <c r="C79" s="55"/>
      <c r="D79" s="73"/>
      <c r="E79" s="74"/>
      <c r="F79" s="29" t="s">
        <v>75</v>
      </c>
      <c r="G79" s="12" t="s">
        <v>18</v>
      </c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8">
        <f t="shared" si="17"/>
        <v>0</v>
      </c>
    </row>
    <row r="80" spans="1:20" ht="13.5" customHeight="1" x14ac:dyDescent="0.25">
      <c r="A80" s="55"/>
      <c r="B80" s="58"/>
      <c r="C80" s="55"/>
      <c r="D80" s="73"/>
      <c r="E80" s="74"/>
      <c r="F80" s="29" t="s">
        <v>76</v>
      </c>
      <c r="G80" s="12" t="s">
        <v>18</v>
      </c>
      <c r="H80" s="10">
        <v>1</v>
      </c>
      <c r="I80" s="9"/>
      <c r="J80" s="9"/>
      <c r="K80" s="9"/>
      <c r="L80" s="9"/>
      <c r="M80" s="9"/>
      <c r="N80" s="9">
        <v>1</v>
      </c>
      <c r="O80" s="9"/>
      <c r="P80" s="9"/>
      <c r="Q80" s="9"/>
      <c r="R80" s="9">
        <v>2</v>
      </c>
      <c r="S80" s="9"/>
      <c r="T80" s="8">
        <f t="shared" si="17"/>
        <v>4</v>
      </c>
    </row>
    <row r="81" spans="1:22" ht="13.5" customHeight="1" x14ac:dyDescent="0.25">
      <c r="A81" s="55"/>
      <c r="B81" s="58"/>
      <c r="C81" s="55"/>
      <c r="D81" s="73"/>
      <c r="E81" s="74"/>
      <c r="F81" s="29" t="s">
        <v>77</v>
      </c>
      <c r="G81" s="12" t="s">
        <v>18</v>
      </c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8">
        <f t="shared" si="17"/>
        <v>0</v>
      </c>
    </row>
    <row r="82" spans="1:22" ht="13.5" customHeight="1" x14ac:dyDescent="0.25">
      <c r="A82" s="55"/>
      <c r="B82" s="58"/>
      <c r="C82" s="55"/>
      <c r="D82" s="73"/>
      <c r="E82" s="74"/>
      <c r="F82" s="29" t="s">
        <v>78</v>
      </c>
      <c r="G82" s="12" t="s">
        <v>18</v>
      </c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8">
        <f t="shared" si="17"/>
        <v>0</v>
      </c>
    </row>
    <row r="83" spans="1:22" ht="13.5" customHeight="1" x14ac:dyDescent="0.25">
      <c r="A83" s="55"/>
      <c r="B83" s="58"/>
      <c r="C83" s="55"/>
      <c r="D83" s="73"/>
      <c r="E83" s="74"/>
      <c r="F83" s="30" t="s">
        <v>79</v>
      </c>
      <c r="G83" s="12" t="s">
        <v>18</v>
      </c>
      <c r="H83" s="10"/>
      <c r="I83" s="9"/>
      <c r="J83" s="9"/>
      <c r="K83" s="9">
        <v>1</v>
      </c>
      <c r="L83" s="9">
        <v>1</v>
      </c>
      <c r="M83" s="9"/>
      <c r="N83" s="9">
        <v>1</v>
      </c>
      <c r="O83" s="9">
        <v>1</v>
      </c>
      <c r="P83" s="9"/>
      <c r="Q83" s="9"/>
      <c r="R83" s="9">
        <v>2</v>
      </c>
      <c r="S83" s="9"/>
      <c r="T83" s="8">
        <f t="shared" si="17"/>
        <v>6</v>
      </c>
    </row>
    <row r="84" spans="1:22" ht="13.5" customHeight="1" x14ac:dyDescent="0.25">
      <c r="A84" s="55"/>
      <c r="B84" s="58"/>
      <c r="C84" s="55"/>
      <c r="D84" s="73"/>
      <c r="E84" s="74"/>
      <c r="F84" s="30" t="s">
        <v>80</v>
      </c>
      <c r="G84" s="12" t="s">
        <v>18</v>
      </c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8">
        <f t="shared" si="17"/>
        <v>0</v>
      </c>
    </row>
    <row r="85" spans="1:22" ht="13.5" customHeight="1" x14ac:dyDescent="0.25">
      <c r="A85" s="55"/>
      <c r="B85" s="58"/>
      <c r="C85" s="55"/>
      <c r="D85" s="73"/>
      <c r="E85" s="74"/>
      <c r="F85" s="30" t="s">
        <v>81</v>
      </c>
      <c r="G85" s="12" t="s">
        <v>18</v>
      </c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8">
        <f t="shared" si="17"/>
        <v>0</v>
      </c>
    </row>
    <row r="86" spans="1:22" ht="15" customHeight="1" x14ac:dyDescent="0.25">
      <c r="A86" s="55"/>
      <c r="B86" s="58"/>
      <c r="C86" s="55"/>
      <c r="D86" s="75" t="s">
        <v>82</v>
      </c>
      <c r="E86" s="76"/>
      <c r="F86" s="77"/>
      <c r="G86" s="26" t="s">
        <v>18</v>
      </c>
      <c r="H86" s="8">
        <f>+H87+H88+H89</f>
        <v>32</v>
      </c>
      <c r="I86" s="8">
        <f t="shared" ref="I86:N86" si="21">+I87+I88+I89</f>
        <v>28</v>
      </c>
      <c r="J86" s="8">
        <f t="shared" si="21"/>
        <v>40</v>
      </c>
      <c r="K86" s="8">
        <f t="shared" si="21"/>
        <v>47</v>
      </c>
      <c r="L86" s="8">
        <f t="shared" si="21"/>
        <v>42</v>
      </c>
      <c r="M86" s="8">
        <f t="shared" si="21"/>
        <v>40</v>
      </c>
      <c r="N86" s="8">
        <f t="shared" si="21"/>
        <v>37</v>
      </c>
      <c r="O86" s="8">
        <f t="shared" ref="O86:S86" si="22">+O87+O88</f>
        <v>35</v>
      </c>
      <c r="P86" s="8">
        <f t="shared" si="22"/>
        <v>34</v>
      </c>
      <c r="Q86" s="8">
        <f t="shared" si="22"/>
        <v>17</v>
      </c>
      <c r="R86" s="8">
        <f t="shared" si="22"/>
        <v>38</v>
      </c>
      <c r="S86" s="8">
        <f t="shared" si="22"/>
        <v>0</v>
      </c>
      <c r="T86" s="8">
        <f t="shared" si="17"/>
        <v>390</v>
      </c>
    </row>
    <row r="87" spans="1:22" ht="13.5" customHeight="1" x14ac:dyDescent="0.25">
      <c r="A87" s="55"/>
      <c r="B87" s="58"/>
      <c r="C87" s="55"/>
      <c r="D87" s="78" t="s">
        <v>20</v>
      </c>
      <c r="E87" s="79"/>
      <c r="F87" s="21" t="s">
        <v>83</v>
      </c>
      <c r="G87" s="14" t="s">
        <v>18</v>
      </c>
      <c r="H87" s="10">
        <v>13</v>
      </c>
      <c r="I87" s="9">
        <v>16</v>
      </c>
      <c r="J87" s="9">
        <v>15</v>
      </c>
      <c r="K87" s="9">
        <v>26</v>
      </c>
      <c r="L87" s="9">
        <v>26</v>
      </c>
      <c r="M87" s="9">
        <v>9</v>
      </c>
      <c r="N87" s="9">
        <v>25</v>
      </c>
      <c r="O87" s="9">
        <v>25</v>
      </c>
      <c r="P87" s="9">
        <v>19</v>
      </c>
      <c r="Q87" s="9">
        <v>8</v>
      </c>
      <c r="R87" s="9">
        <v>23</v>
      </c>
      <c r="S87" s="9"/>
      <c r="T87" s="8">
        <f t="shared" si="17"/>
        <v>205</v>
      </c>
    </row>
    <row r="88" spans="1:22" ht="13.5" customHeight="1" x14ac:dyDescent="0.25">
      <c r="A88" s="55"/>
      <c r="B88" s="58"/>
      <c r="C88" s="55"/>
      <c r="D88" s="67"/>
      <c r="E88" s="80"/>
      <c r="F88" s="21" t="s">
        <v>84</v>
      </c>
      <c r="G88" s="14" t="s">
        <v>18</v>
      </c>
      <c r="H88" s="10">
        <v>19</v>
      </c>
      <c r="I88" s="9">
        <v>12</v>
      </c>
      <c r="J88" s="9">
        <v>25</v>
      </c>
      <c r="K88" s="9">
        <v>21</v>
      </c>
      <c r="L88" s="9">
        <v>12</v>
      </c>
      <c r="M88" s="9">
        <v>30</v>
      </c>
      <c r="N88" s="9">
        <v>11</v>
      </c>
      <c r="O88" s="9">
        <v>10</v>
      </c>
      <c r="P88" s="9">
        <v>15</v>
      </c>
      <c r="Q88" s="9">
        <v>9</v>
      </c>
      <c r="R88" s="9">
        <v>15</v>
      </c>
      <c r="S88" s="9"/>
      <c r="T88" s="8">
        <f t="shared" si="17"/>
        <v>179</v>
      </c>
    </row>
    <row r="89" spans="1:22" ht="13.5" customHeight="1" x14ac:dyDescent="0.25">
      <c r="A89" s="55"/>
      <c r="B89" s="58"/>
      <c r="C89" s="55"/>
      <c r="D89" s="69"/>
      <c r="E89" s="81"/>
      <c r="F89" s="31" t="s">
        <v>85</v>
      </c>
      <c r="G89" s="14" t="s">
        <v>18</v>
      </c>
      <c r="H89" s="10"/>
      <c r="I89" s="9"/>
      <c r="J89" s="9"/>
      <c r="K89" s="9"/>
      <c r="L89" s="9">
        <v>4</v>
      </c>
      <c r="M89" s="9">
        <v>1</v>
      </c>
      <c r="N89" s="9">
        <v>1</v>
      </c>
      <c r="O89" s="9"/>
      <c r="P89" s="9"/>
      <c r="Q89" s="9"/>
      <c r="R89" s="9"/>
      <c r="S89" s="9"/>
      <c r="T89" s="8">
        <f t="shared" si="17"/>
        <v>6</v>
      </c>
    </row>
    <row r="90" spans="1:22" ht="16.5" customHeight="1" x14ac:dyDescent="0.25">
      <c r="A90" s="55"/>
      <c r="B90" s="58"/>
      <c r="C90" s="55"/>
      <c r="D90" s="82" t="s">
        <v>86</v>
      </c>
      <c r="E90" s="83"/>
      <c r="F90" s="84"/>
      <c r="G90" s="22" t="s">
        <v>18</v>
      </c>
      <c r="H90" s="20">
        <v>48</v>
      </c>
      <c r="I90" s="23">
        <v>40</v>
      </c>
      <c r="J90" s="23">
        <v>49</v>
      </c>
      <c r="K90" s="23">
        <v>70</v>
      </c>
      <c r="L90" s="23">
        <v>59</v>
      </c>
      <c r="M90" s="23">
        <v>59</v>
      </c>
      <c r="N90" s="23">
        <v>53</v>
      </c>
      <c r="O90" s="23">
        <v>54</v>
      </c>
      <c r="P90" s="23">
        <v>60</v>
      </c>
      <c r="Q90" s="23">
        <v>33</v>
      </c>
      <c r="R90" s="23">
        <v>71</v>
      </c>
      <c r="S90" s="23"/>
      <c r="T90" s="8">
        <f t="shared" si="17"/>
        <v>596</v>
      </c>
      <c r="V90" s="38"/>
    </row>
    <row r="91" spans="1:22" ht="16.5" customHeight="1" x14ac:dyDescent="0.25">
      <c r="A91" s="55"/>
      <c r="B91" s="58"/>
      <c r="C91" s="56"/>
      <c r="D91" s="82" t="s">
        <v>30</v>
      </c>
      <c r="E91" s="83"/>
      <c r="F91" s="84"/>
      <c r="G91" s="22"/>
      <c r="H91" s="20">
        <v>95</v>
      </c>
      <c r="I91" s="23">
        <v>81</v>
      </c>
      <c r="J91" s="23">
        <v>64</v>
      </c>
      <c r="K91" s="23">
        <v>187</v>
      </c>
      <c r="L91" s="23">
        <v>117</v>
      </c>
      <c r="M91" s="23">
        <v>117</v>
      </c>
      <c r="N91" s="23">
        <v>106</v>
      </c>
      <c r="O91" s="23">
        <v>108</v>
      </c>
      <c r="P91" s="23">
        <v>120</v>
      </c>
      <c r="Q91" s="23">
        <v>66</v>
      </c>
      <c r="R91" s="23">
        <v>142</v>
      </c>
      <c r="S91" s="23"/>
      <c r="T91" s="8">
        <f t="shared" si="17"/>
        <v>1203</v>
      </c>
    </row>
    <row r="92" spans="1:22" ht="23.25" customHeight="1" x14ac:dyDescent="0.25">
      <c r="A92" s="55"/>
      <c r="B92" s="58"/>
      <c r="C92" s="54">
        <v>3.2</v>
      </c>
      <c r="D92" s="75" t="s">
        <v>87</v>
      </c>
      <c r="E92" s="76"/>
      <c r="F92" s="77"/>
      <c r="G92" s="7" t="s">
        <v>18</v>
      </c>
      <c r="H92" s="8">
        <f>+H93</f>
        <v>9</v>
      </c>
      <c r="I92" s="8">
        <f t="shared" ref="I92:S92" si="23">+I93</f>
        <v>21</v>
      </c>
      <c r="J92" s="8">
        <f t="shared" si="23"/>
        <v>18</v>
      </c>
      <c r="K92" s="8">
        <f t="shared" si="23"/>
        <v>36</v>
      </c>
      <c r="L92" s="8">
        <f t="shared" si="23"/>
        <v>35</v>
      </c>
      <c r="M92" s="8">
        <f t="shared" si="23"/>
        <v>32</v>
      </c>
      <c r="N92" s="8">
        <f t="shared" si="23"/>
        <v>17</v>
      </c>
      <c r="O92" s="8">
        <v>29</v>
      </c>
      <c r="P92" s="8">
        <f t="shared" si="23"/>
        <v>26</v>
      </c>
      <c r="Q92" s="8">
        <f t="shared" si="23"/>
        <v>30</v>
      </c>
      <c r="R92" s="8">
        <f t="shared" si="23"/>
        <v>29</v>
      </c>
      <c r="S92" s="8">
        <f t="shared" si="23"/>
        <v>0</v>
      </c>
      <c r="T92" s="8">
        <f t="shared" si="17"/>
        <v>282</v>
      </c>
    </row>
    <row r="93" spans="1:22" ht="15.75" customHeight="1" x14ac:dyDescent="0.25">
      <c r="A93" s="55"/>
      <c r="B93" s="58"/>
      <c r="C93" s="55"/>
      <c r="D93" s="85" t="s">
        <v>88</v>
      </c>
      <c r="E93" s="86"/>
      <c r="F93" s="32" t="s">
        <v>89</v>
      </c>
      <c r="G93" s="22" t="s">
        <v>18</v>
      </c>
      <c r="H93" s="10">
        <v>9</v>
      </c>
      <c r="I93" s="9">
        <v>21</v>
      </c>
      <c r="J93" s="9">
        <v>18</v>
      </c>
      <c r="K93" s="9">
        <v>36</v>
      </c>
      <c r="L93" s="9">
        <v>35</v>
      </c>
      <c r="M93" s="9">
        <v>32</v>
      </c>
      <c r="N93" s="9">
        <v>17</v>
      </c>
      <c r="O93" s="9">
        <v>29</v>
      </c>
      <c r="P93" s="9">
        <v>26</v>
      </c>
      <c r="Q93" s="9">
        <v>30</v>
      </c>
      <c r="R93" s="9">
        <v>29</v>
      </c>
      <c r="S93" s="9"/>
      <c r="T93" s="8">
        <f t="shared" si="17"/>
        <v>282</v>
      </c>
    </row>
    <row r="94" spans="1:22" ht="16.5" customHeight="1" x14ac:dyDescent="0.25">
      <c r="A94" s="55"/>
      <c r="B94" s="58"/>
      <c r="C94" s="55"/>
      <c r="D94" s="87"/>
      <c r="E94" s="88"/>
      <c r="F94" s="33" t="s">
        <v>90</v>
      </c>
      <c r="G94" s="22" t="s">
        <v>18</v>
      </c>
      <c r="H94" s="25"/>
      <c r="I94" s="9"/>
      <c r="J94" s="9"/>
      <c r="K94" s="9"/>
      <c r="L94" s="9"/>
      <c r="M94" s="9">
        <v>32</v>
      </c>
      <c r="N94" s="9">
        <v>3</v>
      </c>
      <c r="O94" s="9"/>
      <c r="P94" s="9">
        <v>165</v>
      </c>
      <c r="Q94" s="9">
        <v>30</v>
      </c>
      <c r="R94" s="9">
        <v>30</v>
      </c>
      <c r="S94" s="9"/>
      <c r="T94" s="8">
        <f t="shared" si="17"/>
        <v>260</v>
      </c>
    </row>
    <row r="95" spans="1:22" ht="16.5" customHeight="1" x14ac:dyDescent="0.25">
      <c r="A95" s="55"/>
      <c r="B95" s="58"/>
      <c r="C95" s="55"/>
      <c r="D95" s="87"/>
      <c r="E95" s="88"/>
      <c r="F95" s="33" t="s">
        <v>30</v>
      </c>
      <c r="G95" s="22" t="s">
        <v>18</v>
      </c>
      <c r="H95" s="25"/>
      <c r="I95" s="9"/>
      <c r="J95" s="9"/>
      <c r="K95" s="9"/>
      <c r="L95" s="9"/>
      <c r="M95" s="9">
        <v>32</v>
      </c>
      <c r="N95" s="9">
        <v>3</v>
      </c>
      <c r="O95" s="9"/>
      <c r="P95" s="9">
        <v>165</v>
      </c>
      <c r="Q95" s="9">
        <v>30</v>
      </c>
      <c r="R95" s="9">
        <v>30</v>
      </c>
      <c r="S95" s="9"/>
      <c r="T95" s="8">
        <f t="shared" si="17"/>
        <v>260</v>
      </c>
    </row>
    <row r="96" spans="1:22" ht="15.75" customHeight="1" x14ac:dyDescent="0.25">
      <c r="A96" s="55"/>
      <c r="B96" s="58"/>
      <c r="C96" s="55"/>
      <c r="D96" s="87"/>
      <c r="E96" s="88"/>
      <c r="F96" s="13" t="s">
        <v>91</v>
      </c>
      <c r="G96" s="14" t="s">
        <v>18</v>
      </c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8">
        <f t="shared" si="17"/>
        <v>0</v>
      </c>
    </row>
    <row r="97" spans="1:20" ht="15.75" customHeight="1" x14ac:dyDescent="0.25">
      <c r="A97" s="55"/>
      <c r="B97" s="58"/>
      <c r="C97" s="55"/>
      <c r="D97" s="87"/>
      <c r="E97" s="88"/>
      <c r="F97" s="32" t="s">
        <v>92</v>
      </c>
      <c r="G97" s="14" t="s">
        <v>18</v>
      </c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8">
        <f t="shared" si="17"/>
        <v>0</v>
      </c>
    </row>
    <row r="98" spans="1:20" ht="15.75" customHeight="1" x14ac:dyDescent="0.25">
      <c r="A98" s="56"/>
      <c r="B98" s="65"/>
      <c r="C98" s="56"/>
      <c r="D98" s="89"/>
      <c r="E98" s="90"/>
      <c r="F98" s="32" t="s">
        <v>93</v>
      </c>
      <c r="G98" s="14" t="s">
        <v>18</v>
      </c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8">
        <f t="shared" si="17"/>
        <v>0</v>
      </c>
    </row>
    <row r="99" spans="1:20" ht="17.25" customHeight="1" x14ac:dyDescent="0.25">
      <c r="A99" s="54">
        <v>4</v>
      </c>
      <c r="B99" s="57" t="s">
        <v>94</v>
      </c>
      <c r="C99" s="54">
        <v>4.0999999999999996</v>
      </c>
      <c r="D99" s="59" t="s">
        <v>95</v>
      </c>
      <c r="E99" s="59"/>
      <c r="F99" s="59"/>
      <c r="G99" s="26" t="s">
        <v>18</v>
      </c>
      <c r="H99" s="8">
        <f>+H100+H101</f>
        <v>15</v>
      </c>
      <c r="I99" s="8">
        <f t="shared" ref="I99:S99" si="24">+I100+I101</f>
        <v>22</v>
      </c>
      <c r="J99" s="8">
        <f t="shared" si="24"/>
        <v>35</v>
      </c>
      <c r="K99" s="8">
        <f t="shared" si="24"/>
        <v>26</v>
      </c>
      <c r="L99" s="8">
        <f t="shared" si="24"/>
        <v>37</v>
      </c>
      <c r="M99" s="8">
        <f t="shared" si="24"/>
        <v>26</v>
      </c>
      <c r="N99" s="8">
        <f t="shared" si="24"/>
        <v>26</v>
      </c>
      <c r="O99" s="8">
        <f t="shared" si="24"/>
        <v>33</v>
      </c>
      <c r="P99" s="8">
        <f t="shared" si="24"/>
        <v>66</v>
      </c>
      <c r="Q99" s="8">
        <f t="shared" si="24"/>
        <v>67</v>
      </c>
      <c r="R99" s="8">
        <f t="shared" si="24"/>
        <v>28</v>
      </c>
      <c r="S99" s="8">
        <f t="shared" si="24"/>
        <v>0</v>
      </c>
      <c r="T99" s="8">
        <f t="shared" si="17"/>
        <v>381</v>
      </c>
    </row>
    <row r="100" spans="1:20" ht="17.25" customHeight="1" x14ac:dyDescent="0.25">
      <c r="A100" s="55"/>
      <c r="B100" s="58"/>
      <c r="C100" s="55"/>
      <c r="D100" s="60" t="s">
        <v>20</v>
      </c>
      <c r="E100" s="61" t="s">
        <v>96</v>
      </c>
      <c r="F100" s="62"/>
      <c r="G100" s="14" t="s">
        <v>18</v>
      </c>
      <c r="H100" s="10">
        <v>13</v>
      </c>
      <c r="I100" s="9">
        <v>15</v>
      </c>
      <c r="J100" s="9">
        <v>20</v>
      </c>
      <c r="K100" s="9">
        <v>14</v>
      </c>
      <c r="L100" s="9">
        <v>24</v>
      </c>
      <c r="M100" s="9">
        <v>14</v>
      </c>
      <c r="N100" s="9">
        <v>12</v>
      </c>
      <c r="O100" s="9">
        <v>17</v>
      </c>
      <c r="P100" s="9">
        <v>32</v>
      </c>
      <c r="Q100" s="9">
        <v>36</v>
      </c>
      <c r="R100" s="9">
        <v>20</v>
      </c>
      <c r="S100" s="9"/>
      <c r="T100" s="8">
        <f t="shared" si="17"/>
        <v>217</v>
      </c>
    </row>
    <row r="101" spans="1:20" ht="17.25" customHeight="1" x14ac:dyDescent="0.25">
      <c r="A101" s="55"/>
      <c r="B101" s="58"/>
      <c r="C101" s="56"/>
      <c r="D101" s="60"/>
      <c r="E101" s="61" t="s">
        <v>97</v>
      </c>
      <c r="F101" s="62"/>
      <c r="G101" s="14" t="s">
        <v>18</v>
      </c>
      <c r="H101" s="10">
        <v>2</v>
      </c>
      <c r="I101" s="9">
        <v>7</v>
      </c>
      <c r="J101" s="9">
        <v>15</v>
      </c>
      <c r="K101" s="9">
        <v>12</v>
      </c>
      <c r="L101" s="9">
        <v>13</v>
      </c>
      <c r="M101" s="9">
        <v>12</v>
      </c>
      <c r="N101" s="9">
        <v>14</v>
      </c>
      <c r="O101" s="9">
        <v>16</v>
      </c>
      <c r="P101" s="9">
        <v>34</v>
      </c>
      <c r="Q101" s="9">
        <v>31</v>
      </c>
      <c r="R101" s="9">
        <v>8</v>
      </c>
      <c r="S101" s="9"/>
      <c r="T101" s="8">
        <f t="shared" si="17"/>
        <v>164</v>
      </c>
    </row>
    <row r="102" spans="1:20" ht="16.5" customHeight="1" x14ac:dyDescent="0.25">
      <c r="A102" s="55"/>
      <c r="B102" s="58"/>
      <c r="C102" s="54">
        <v>4.2</v>
      </c>
      <c r="D102" s="59" t="s">
        <v>98</v>
      </c>
      <c r="E102" s="59"/>
      <c r="F102" s="59"/>
      <c r="G102" s="26" t="s">
        <v>18</v>
      </c>
      <c r="H102" s="8">
        <f>+H103+H106</f>
        <v>40</v>
      </c>
      <c r="I102" s="8">
        <f t="shared" ref="I102:S102" si="25">+I103+I106</f>
        <v>39</v>
      </c>
      <c r="J102" s="8">
        <f t="shared" si="25"/>
        <v>37</v>
      </c>
      <c r="K102" s="8">
        <f t="shared" si="25"/>
        <v>10</v>
      </c>
      <c r="L102" s="8">
        <f t="shared" si="25"/>
        <v>45</v>
      </c>
      <c r="M102" s="8">
        <f t="shared" si="25"/>
        <v>31</v>
      </c>
      <c r="N102" s="8">
        <f t="shared" si="25"/>
        <v>12</v>
      </c>
      <c r="O102" s="8">
        <f t="shared" si="25"/>
        <v>34</v>
      </c>
      <c r="P102" s="8">
        <f t="shared" si="25"/>
        <v>31</v>
      </c>
      <c r="Q102" s="8">
        <f t="shared" si="25"/>
        <v>37</v>
      </c>
      <c r="R102" s="8">
        <f t="shared" si="25"/>
        <v>38</v>
      </c>
      <c r="S102" s="8">
        <f t="shared" si="25"/>
        <v>0</v>
      </c>
      <c r="T102" s="8">
        <f t="shared" si="17"/>
        <v>354</v>
      </c>
    </row>
    <row r="103" spans="1:20" ht="18" customHeight="1" x14ac:dyDescent="0.25">
      <c r="A103" s="55"/>
      <c r="B103" s="58"/>
      <c r="C103" s="55"/>
      <c r="D103" s="63" t="s">
        <v>20</v>
      </c>
      <c r="E103" s="45" t="s">
        <v>99</v>
      </c>
      <c r="F103" s="46"/>
      <c r="G103" s="26" t="s">
        <v>18</v>
      </c>
      <c r="H103" s="8">
        <f>+H104+H105</f>
        <v>0</v>
      </c>
      <c r="I103" s="8">
        <f t="shared" ref="I103:S103" si="26">+I104+I105</f>
        <v>6</v>
      </c>
      <c r="J103" s="8">
        <f t="shared" si="26"/>
        <v>3</v>
      </c>
      <c r="K103" s="8">
        <f t="shared" si="26"/>
        <v>0</v>
      </c>
      <c r="L103" s="8">
        <f t="shared" si="26"/>
        <v>11</v>
      </c>
      <c r="M103" s="8">
        <f t="shared" si="26"/>
        <v>3</v>
      </c>
      <c r="N103" s="8">
        <f t="shared" si="26"/>
        <v>5</v>
      </c>
      <c r="O103" s="8">
        <f t="shared" si="26"/>
        <v>17</v>
      </c>
      <c r="P103" s="8">
        <f t="shared" si="26"/>
        <v>3</v>
      </c>
      <c r="Q103" s="8">
        <f t="shared" si="26"/>
        <v>4</v>
      </c>
      <c r="R103" s="8">
        <f t="shared" si="26"/>
        <v>2</v>
      </c>
      <c r="S103" s="8">
        <f t="shared" si="26"/>
        <v>0</v>
      </c>
      <c r="T103" s="8">
        <f t="shared" si="17"/>
        <v>54</v>
      </c>
    </row>
    <row r="104" spans="1:20" ht="18" customHeight="1" x14ac:dyDescent="0.25">
      <c r="A104" s="55"/>
      <c r="B104" s="58"/>
      <c r="C104" s="55"/>
      <c r="D104" s="63"/>
      <c r="E104" s="47" t="s">
        <v>20</v>
      </c>
      <c r="F104" s="13" t="s">
        <v>96</v>
      </c>
      <c r="G104" s="14" t="s">
        <v>18</v>
      </c>
      <c r="H104" s="10"/>
      <c r="I104" s="9">
        <v>3</v>
      </c>
      <c r="J104" s="9">
        <v>3</v>
      </c>
      <c r="K104" s="9"/>
      <c r="L104" s="9">
        <v>6</v>
      </c>
      <c r="M104" s="9">
        <v>1</v>
      </c>
      <c r="N104" s="9">
        <v>4</v>
      </c>
      <c r="O104" s="9">
        <v>7</v>
      </c>
      <c r="P104" s="9">
        <v>3</v>
      </c>
      <c r="Q104" s="9">
        <v>1</v>
      </c>
      <c r="R104" s="9">
        <v>1</v>
      </c>
      <c r="S104" s="9"/>
      <c r="T104" s="8">
        <f t="shared" si="17"/>
        <v>29</v>
      </c>
    </row>
    <row r="105" spans="1:20" ht="18" customHeight="1" x14ac:dyDescent="0.25">
      <c r="A105" s="55"/>
      <c r="B105" s="58"/>
      <c r="C105" s="55"/>
      <c r="D105" s="63"/>
      <c r="E105" s="48"/>
      <c r="F105" s="13" t="s">
        <v>100</v>
      </c>
      <c r="G105" s="14" t="s">
        <v>18</v>
      </c>
      <c r="H105" s="10"/>
      <c r="I105" s="9">
        <v>3</v>
      </c>
      <c r="J105" s="9"/>
      <c r="K105" s="9"/>
      <c r="L105" s="9">
        <v>5</v>
      </c>
      <c r="M105" s="9">
        <v>2</v>
      </c>
      <c r="N105" s="9">
        <v>1</v>
      </c>
      <c r="O105" s="9">
        <v>10</v>
      </c>
      <c r="P105" s="9"/>
      <c r="Q105" s="9">
        <v>3</v>
      </c>
      <c r="R105" s="9">
        <v>1</v>
      </c>
      <c r="S105" s="9"/>
      <c r="T105" s="8">
        <f t="shared" si="17"/>
        <v>25</v>
      </c>
    </row>
    <row r="106" spans="1:20" ht="16.5" customHeight="1" x14ac:dyDescent="0.25">
      <c r="A106" s="55"/>
      <c r="B106" s="58"/>
      <c r="C106" s="55"/>
      <c r="D106" s="63"/>
      <c r="E106" s="45" t="s">
        <v>101</v>
      </c>
      <c r="F106" s="46"/>
      <c r="G106" s="26" t="s">
        <v>18</v>
      </c>
      <c r="H106" s="8">
        <f>+H107+H108</f>
        <v>40</v>
      </c>
      <c r="I106" s="8">
        <f t="shared" ref="I106:S106" si="27">+I107+I108</f>
        <v>33</v>
      </c>
      <c r="J106" s="8">
        <f t="shared" si="27"/>
        <v>34</v>
      </c>
      <c r="K106" s="8">
        <f t="shared" si="27"/>
        <v>10</v>
      </c>
      <c r="L106" s="8">
        <f t="shared" si="27"/>
        <v>34</v>
      </c>
      <c r="M106" s="8">
        <f t="shared" si="27"/>
        <v>28</v>
      </c>
      <c r="N106" s="8">
        <f t="shared" si="27"/>
        <v>7</v>
      </c>
      <c r="O106" s="8">
        <f t="shared" si="27"/>
        <v>17</v>
      </c>
      <c r="P106" s="8">
        <f t="shared" si="27"/>
        <v>28</v>
      </c>
      <c r="Q106" s="8">
        <f t="shared" si="27"/>
        <v>33</v>
      </c>
      <c r="R106" s="8">
        <f t="shared" si="27"/>
        <v>36</v>
      </c>
      <c r="S106" s="8">
        <f t="shared" si="27"/>
        <v>0</v>
      </c>
      <c r="T106" s="8">
        <f t="shared" si="17"/>
        <v>300</v>
      </c>
    </row>
    <row r="107" spans="1:20" ht="16.5" customHeight="1" x14ac:dyDescent="0.25">
      <c r="A107" s="55"/>
      <c r="B107" s="58"/>
      <c r="C107" s="55"/>
      <c r="D107" s="63"/>
      <c r="E107" s="47" t="s">
        <v>20</v>
      </c>
      <c r="F107" s="13" t="s">
        <v>96</v>
      </c>
      <c r="G107" s="14" t="s">
        <v>18</v>
      </c>
      <c r="H107" s="10">
        <v>20</v>
      </c>
      <c r="I107" s="9">
        <v>15</v>
      </c>
      <c r="J107" s="9">
        <v>17</v>
      </c>
      <c r="K107" s="9">
        <v>6</v>
      </c>
      <c r="L107" s="9">
        <v>16</v>
      </c>
      <c r="M107" s="9">
        <v>10</v>
      </c>
      <c r="N107" s="9">
        <v>5</v>
      </c>
      <c r="O107" s="9">
        <v>8</v>
      </c>
      <c r="P107" s="9">
        <v>15</v>
      </c>
      <c r="Q107" s="9">
        <v>18</v>
      </c>
      <c r="R107" s="9">
        <v>19</v>
      </c>
      <c r="S107" s="9"/>
      <c r="T107" s="8">
        <f t="shared" si="17"/>
        <v>149</v>
      </c>
    </row>
    <row r="108" spans="1:20" ht="16.5" customHeight="1" x14ac:dyDescent="0.25">
      <c r="A108" s="55"/>
      <c r="B108" s="58"/>
      <c r="C108" s="55"/>
      <c r="D108" s="64"/>
      <c r="E108" s="49"/>
      <c r="F108" s="17" t="s">
        <v>100</v>
      </c>
      <c r="G108" s="14" t="s">
        <v>18</v>
      </c>
      <c r="H108" s="10">
        <v>20</v>
      </c>
      <c r="I108" s="9">
        <v>18</v>
      </c>
      <c r="J108" s="9">
        <v>17</v>
      </c>
      <c r="K108" s="9">
        <v>4</v>
      </c>
      <c r="L108" s="9">
        <v>18</v>
      </c>
      <c r="M108" s="9">
        <v>18</v>
      </c>
      <c r="N108" s="9">
        <v>2</v>
      </c>
      <c r="O108" s="9">
        <v>9</v>
      </c>
      <c r="P108" s="9">
        <v>13</v>
      </c>
      <c r="Q108" s="9">
        <v>15</v>
      </c>
      <c r="R108" s="9">
        <v>17</v>
      </c>
      <c r="S108" s="9"/>
      <c r="T108" s="8">
        <f t="shared" si="17"/>
        <v>151</v>
      </c>
    </row>
    <row r="109" spans="1:20" ht="16.5" customHeight="1" x14ac:dyDescent="0.25">
      <c r="A109" s="55"/>
      <c r="B109" s="50" t="s">
        <v>102</v>
      </c>
      <c r="C109" s="50"/>
      <c r="D109" s="50"/>
      <c r="E109" s="50"/>
      <c r="F109" s="50"/>
      <c r="G109" s="22" t="s">
        <v>18</v>
      </c>
      <c r="H109" s="20">
        <v>28</v>
      </c>
      <c r="I109" s="23">
        <v>33</v>
      </c>
      <c r="J109" s="23">
        <v>27</v>
      </c>
      <c r="K109" s="23">
        <v>19</v>
      </c>
      <c r="L109" s="23">
        <v>40</v>
      </c>
      <c r="M109" s="23">
        <v>25</v>
      </c>
      <c r="N109" s="23">
        <v>21</v>
      </c>
      <c r="O109" s="23">
        <v>32</v>
      </c>
      <c r="P109" s="23">
        <v>50</v>
      </c>
      <c r="Q109" s="23">
        <v>55</v>
      </c>
      <c r="R109" s="23">
        <v>40</v>
      </c>
      <c r="S109" s="23"/>
      <c r="T109" s="8">
        <f t="shared" si="17"/>
        <v>370</v>
      </c>
    </row>
    <row r="110" spans="1:20" ht="24.75" customHeight="1" x14ac:dyDescent="0.25">
      <c r="A110" s="56"/>
      <c r="B110" s="51" t="s">
        <v>30</v>
      </c>
      <c r="C110" s="52"/>
      <c r="D110" s="52"/>
      <c r="E110" s="52"/>
      <c r="F110" s="53"/>
      <c r="G110" s="22" t="s">
        <v>18</v>
      </c>
      <c r="H110" s="20">
        <v>109</v>
      </c>
      <c r="I110" s="23">
        <v>73</v>
      </c>
      <c r="J110" s="23">
        <v>143</v>
      </c>
      <c r="K110" s="23">
        <v>90</v>
      </c>
      <c r="L110" s="23">
        <v>156</v>
      </c>
      <c r="M110" s="23">
        <v>115</v>
      </c>
      <c r="N110" s="23">
        <v>81</v>
      </c>
      <c r="O110" s="23">
        <v>141</v>
      </c>
      <c r="P110" s="23">
        <v>188</v>
      </c>
      <c r="Q110" s="23">
        <v>259</v>
      </c>
      <c r="R110" s="23">
        <v>146</v>
      </c>
      <c r="S110" s="23"/>
      <c r="T110" s="8">
        <f t="shared" si="17"/>
        <v>1501</v>
      </c>
    </row>
    <row r="111" spans="1:20" ht="16.5" customHeight="1" x14ac:dyDescent="0.25">
      <c r="A111" s="41">
        <v>5</v>
      </c>
      <c r="B111" s="42" t="s">
        <v>103</v>
      </c>
      <c r="C111" s="41">
        <v>5.0999999999999996</v>
      </c>
      <c r="D111" s="43" t="s">
        <v>104</v>
      </c>
      <c r="E111" s="43"/>
      <c r="F111" s="43"/>
      <c r="G111" s="7" t="s">
        <v>18</v>
      </c>
      <c r="H111" s="8">
        <f>+H112+H113+H114+H115</f>
        <v>267</v>
      </c>
      <c r="I111" s="8">
        <f t="shared" ref="I111:S111" si="28">+I112+I113+I114+I115</f>
        <v>274</v>
      </c>
      <c r="J111" s="8">
        <f t="shared" si="28"/>
        <v>274</v>
      </c>
      <c r="K111" s="8">
        <f t="shared" si="28"/>
        <v>301</v>
      </c>
      <c r="L111" s="8">
        <f t="shared" si="28"/>
        <v>304</v>
      </c>
      <c r="M111" s="8">
        <f t="shared" si="28"/>
        <v>329</v>
      </c>
      <c r="N111" s="8">
        <f t="shared" si="28"/>
        <v>266</v>
      </c>
      <c r="O111" s="8">
        <f t="shared" si="28"/>
        <v>372</v>
      </c>
      <c r="P111" s="8">
        <f t="shared" si="28"/>
        <v>284</v>
      </c>
      <c r="Q111" s="8">
        <f t="shared" si="28"/>
        <v>256</v>
      </c>
      <c r="R111" s="8">
        <f t="shared" si="28"/>
        <v>323</v>
      </c>
      <c r="S111" s="8">
        <f t="shared" si="28"/>
        <v>0</v>
      </c>
      <c r="T111" s="8">
        <f t="shared" si="17"/>
        <v>3250</v>
      </c>
    </row>
    <row r="112" spans="1:20" ht="17.25" customHeight="1" x14ac:dyDescent="0.25">
      <c r="A112" s="41"/>
      <c r="B112" s="42"/>
      <c r="C112" s="41"/>
      <c r="D112" s="44" t="s">
        <v>105</v>
      </c>
      <c r="E112" s="44"/>
      <c r="F112" s="34" t="s">
        <v>106</v>
      </c>
      <c r="G112" s="14" t="s">
        <v>18</v>
      </c>
      <c r="H112" s="10">
        <v>49</v>
      </c>
      <c r="I112" s="9">
        <v>42</v>
      </c>
      <c r="J112" s="9">
        <v>31</v>
      </c>
      <c r="K112" s="9">
        <v>47</v>
      </c>
      <c r="L112" s="9">
        <v>33</v>
      </c>
      <c r="M112" s="9">
        <v>49</v>
      </c>
      <c r="N112" s="9">
        <v>33</v>
      </c>
      <c r="O112" s="9">
        <v>69</v>
      </c>
      <c r="P112" s="39">
        <v>28</v>
      </c>
      <c r="Q112" s="9">
        <v>45</v>
      </c>
      <c r="R112" s="9">
        <v>68</v>
      </c>
      <c r="S112" s="9"/>
      <c r="T112" s="8">
        <f t="shared" si="17"/>
        <v>494</v>
      </c>
    </row>
    <row r="113" spans="1:20" ht="17.25" customHeight="1" x14ac:dyDescent="0.25">
      <c r="A113" s="41"/>
      <c r="B113" s="42"/>
      <c r="C113" s="41"/>
      <c r="D113" s="44"/>
      <c r="E113" s="44"/>
      <c r="F113" s="34" t="s">
        <v>107</v>
      </c>
      <c r="G113" s="14" t="s">
        <v>18</v>
      </c>
      <c r="H113" s="10">
        <v>15</v>
      </c>
      <c r="I113" s="9">
        <v>9</v>
      </c>
      <c r="J113" s="9">
        <v>12</v>
      </c>
      <c r="K113" s="9">
        <v>48</v>
      </c>
      <c r="L113" s="9">
        <v>23</v>
      </c>
      <c r="M113" s="9">
        <v>29</v>
      </c>
      <c r="N113" s="9">
        <v>25</v>
      </c>
      <c r="O113" s="9">
        <v>8</v>
      </c>
      <c r="P113" s="39">
        <v>12</v>
      </c>
      <c r="Q113" s="9">
        <v>23</v>
      </c>
      <c r="R113" s="9">
        <v>33</v>
      </c>
      <c r="S113" s="9"/>
      <c r="T113" s="8">
        <f t="shared" si="17"/>
        <v>237</v>
      </c>
    </row>
    <row r="114" spans="1:20" ht="17.25" customHeight="1" x14ac:dyDescent="0.25">
      <c r="A114" s="41"/>
      <c r="B114" s="42"/>
      <c r="C114" s="41"/>
      <c r="D114" s="44"/>
      <c r="E114" s="44"/>
      <c r="F114" s="34" t="s">
        <v>108</v>
      </c>
      <c r="G114" s="14" t="s">
        <v>18</v>
      </c>
      <c r="H114" s="10"/>
      <c r="I114" s="9"/>
      <c r="J114" s="9"/>
      <c r="K114" s="9"/>
      <c r="L114" s="9"/>
      <c r="M114" s="9"/>
      <c r="N114" s="9"/>
      <c r="O114" s="9"/>
      <c r="P114" s="39"/>
      <c r="Q114" s="9"/>
      <c r="R114" s="9"/>
      <c r="S114" s="9"/>
      <c r="T114" s="8">
        <f t="shared" si="17"/>
        <v>0</v>
      </c>
    </row>
    <row r="115" spans="1:20" ht="17.25" customHeight="1" x14ac:dyDescent="0.25">
      <c r="A115" s="41"/>
      <c r="B115" s="42"/>
      <c r="C115" s="41"/>
      <c r="D115" s="44"/>
      <c r="E115" s="44"/>
      <c r="F115" s="34" t="s">
        <v>109</v>
      </c>
      <c r="G115" s="14" t="s">
        <v>18</v>
      </c>
      <c r="H115" s="10">
        <v>203</v>
      </c>
      <c r="I115" s="9">
        <v>223</v>
      </c>
      <c r="J115" s="9">
        <v>231</v>
      </c>
      <c r="K115" s="9">
        <v>206</v>
      </c>
      <c r="L115" s="9">
        <v>248</v>
      </c>
      <c r="M115" s="9">
        <v>251</v>
      </c>
      <c r="N115" s="9">
        <v>208</v>
      </c>
      <c r="O115" s="9">
        <v>295</v>
      </c>
      <c r="P115" s="39">
        <v>244</v>
      </c>
      <c r="Q115" s="9">
        <v>188</v>
      </c>
      <c r="R115" s="9">
        <v>222</v>
      </c>
      <c r="S115" s="9"/>
      <c r="T115" s="8">
        <f t="shared" si="17"/>
        <v>2519</v>
      </c>
    </row>
    <row r="116" spans="1:20" ht="5.25" customHeight="1" x14ac:dyDescent="0.25"/>
    <row r="117" spans="1:20" s="37" customFormat="1" ht="6.75" customHeight="1" x14ac:dyDescent="0.25"/>
    <row r="118" spans="1:20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35"/>
    </row>
    <row r="119" spans="1:20" ht="8.25" customHeight="1" x14ac:dyDescent="0.25">
      <c r="K119" s="36"/>
      <c r="L119" s="36"/>
      <c r="R119" s="36"/>
      <c r="T119" s="35"/>
    </row>
    <row r="120" spans="1:20" ht="15" customHeight="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35"/>
    </row>
  </sheetData>
  <mergeCells count="105">
    <mergeCell ref="A1:T1"/>
    <mergeCell ref="A2:F2"/>
    <mergeCell ref="Q2:T2"/>
    <mergeCell ref="B3:F3"/>
    <mergeCell ref="A4:A60"/>
    <mergeCell ref="B4:B60"/>
    <mergeCell ref="C4:C22"/>
    <mergeCell ref="D4:F4"/>
    <mergeCell ref="D5:F5"/>
    <mergeCell ref="D6:E7"/>
    <mergeCell ref="D15:F15"/>
    <mergeCell ref="D16:E17"/>
    <mergeCell ref="D18:F18"/>
    <mergeCell ref="D19:E20"/>
    <mergeCell ref="D21:F21"/>
    <mergeCell ref="D22:F22"/>
    <mergeCell ref="D8:F8"/>
    <mergeCell ref="D9:D14"/>
    <mergeCell ref="E9:F9"/>
    <mergeCell ref="E10:E11"/>
    <mergeCell ref="E12:F12"/>
    <mergeCell ref="E13:E14"/>
    <mergeCell ref="C23:C28"/>
    <mergeCell ref="D23:F23"/>
    <mergeCell ref="D24:E26"/>
    <mergeCell ref="D27:F27"/>
    <mergeCell ref="D28:F28"/>
    <mergeCell ref="C29:C33"/>
    <mergeCell ref="D29:F29"/>
    <mergeCell ref="D30:E31"/>
    <mergeCell ref="D32:F32"/>
    <mergeCell ref="D33:F33"/>
    <mergeCell ref="C34:C38"/>
    <mergeCell ref="D34:F34"/>
    <mergeCell ref="D35:E36"/>
    <mergeCell ref="D37:F37"/>
    <mergeCell ref="D38:F38"/>
    <mergeCell ref="C39:C43"/>
    <mergeCell ref="D39:F39"/>
    <mergeCell ref="D40:E41"/>
    <mergeCell ref="D42:F42"/>
    <mergeCell ref="D43:F43"/>
    <mergeCell ref="C49:C57"/>
    <mergeCell ref="D49:F49"/>
    <mergeCell ref="D50:F50"/>
    <mergeCell ref="D51:E52"/>
    <mergeCell ref="D53:F53"/>
    <mergeCell ref="D54:E55"/>
    <mergeCell ref="D56:F56"/>
    <mergeCell ref="D57:F57"/>
    <mergeCell ref="C44:C48"/>
    <mergeCell ref="D44:F44"/>
    <mergeCell ref="D45:E46"/>
    <mergeCell ref="D47:F47"/>
    <mergeCell ref="D48:F48"/>
    <mergeCell ref="C58:C60"/>
    <mergeCell ref="D58:F58"/>
    <mergeCell ref="D59:E60"/>
    <mergeCell ref="A61:A70"/>
    <mergeCell ref="B61:B70"/>
    <mergeCell ref="C61:C70"/>
    <mergeCell ref="D61:F61"/>
    <mergeCell ref="D62:E64"/>
    <mergeCell ref="D65:F65"/>
    <mergeCell ref="D66:E67"/>
    <mergeCell ref="D68:F68"/>
    <mergeCell ref="D69:E70"/>
    <mergeCell ref="A71:A98"/>
    <mergeCell ref="B71:B98"/>
    <mergeCell ref="C71:C91"/>
    <mergeCell ref="D71:F71"/>
    <mergeCell ref="D72:F72"/>
    <mergeCell ref="D73:E75"/>
    <mergeCell ref="D76:F76"/>
    <mergeCell ref="D77:E85"/>
    <mergeCell ref="D86:F86"/>
    <mergeCell ref="D87:E89"/>
    <mergeCell ref="D90:F90"/>
    <mergeCell ref="D91:F91"/>
    <mergeCell ref="C92:C98"/>
    <mergeCell ref="D92:F92"/>
    <mergeCell ref="D93:E98"/>
    <mergeCell ref="A120:S120"/>
    <mergeCell ref="A111:A115"/>
    <mergeCell ref="B111:B115"/>
    <mergeCell ref="C111:C115"/>
    <mergeCell ref="D111:F111"/>
    <mergeCell ref="D112:E115"/>
    <mergeCell ref="A118:S118"/>
    <mergeCell ref="E103:F103"/>
    <mergeCell ref="E104:E105"/>
    <mergeCell ref="E106:F106"/>
    <mergeCell ref="E107:E108"/>
    <mergeCell ref="B109:F109"/>
    <mergeCell ref="B110:F110"/>
    <mergeCell ref="A99:A110"/>
    <mergeCell ref="B99:B108"/>
    <mergeCell ref="C99:C101"/>
    <mergeCell ref="D99:F99"/>
    <mergeCell ref="D100:D101"/>
    <mergeCell ref="E100:F100"/>
    <mergeCell ref="E101:F101"/>
    <mergeCell ref="C102:C108"/>
    <mergeCell ref="D102:F102"/>
    <mergeCell ref="D103:D10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8"/>
  <sheetViews>
    <sheetView workbookViewId="0">
      <selection activeCell="H17" sqref="H17:H18"/>
    </sheetView>
  </sheetViews>
  <sheetFormatPr defaultRowHeight="15" x14ac:dyDescent="0.25"/>
  <sheetData>
    <row r="10" spans="3:4" x14ac:dyDescent="0.25">
      <c r="C10" s="9">
        <v>22</v>
      </c>
      <c r="D10" s="1"/>
    </row>
    <row r="11" spans="3:4" x14ac:dyDescent="0.25">
      <c r="C11" s="9"/>
      <c r="D11" s="1"/>
    </row>
    <row r="12" spans="3:4" x14ac:dyDescent="0.25">
      <c r="C12" s="8">
        <f>+C13+C14+C15+C16+C17+C18+C19+C20+C21</f>
        <v>12</v>
      </c>
      <c r="D12" s="1"/>
    </row>
    <row r="13" spans="3:4" x14ac:dyDescent="0.25">
      <c r="C13" s="9">
        <v>12</v>
      </c>
      <c r="D13" s="1"/>
    </row>
    <row r="14" spans="3:4" x14ac:dyDescent="0.25">
      <c r="C14" s="9"/>
      <c r="D14" s="1"/>
    </row>
    <row r="15" spans="3:4" x14ac:dyDescent="0.25">
      <c r="C15" s="9"/>
      <c r="D15" s="1"/>
    </row>
    <row r="16" spans="3:4" x14ac:dyDescent="0.25">
      <c r="C16" s="9"/>
      <c r="D16" s="1"/>
    </row>
    <row r="17" spans="3:4" x14ac:dyDescent="0.25">
      <c r="C17" s="9"/>
      <c r="D17" s="1"/>
    </row>
    <row r="18" spans="3:4" x14ac:dyDescent="0.25">
      <c r="C18" s="9"/>
      <c r="D18" s="1"/>
    </row>
    <row r="19" spans="3:4" x14ac:dyDescent="0.25">
      <c r="C19" s="9"/>
      <c r="D19" s="1"/>
    </row>
    <row r="20" spans="3:4" x14ac:dyDescent="0.25">
      <c r="C20" s="9"/>
      <c r="D20" s="1"/>
    </row>
    <row r="21" spans="3:4" x14ac:dyDescent="0.25">
      <c r="C21" s="9"/>
      <c r="D21" s="1"/>
    </row>
    <row r="22" spans="3:4" x14ac:dyDescent="0.25">
      <c r="C22" s="8">
        <f>+C23+C24+C25</f>
        <v>33</v>
      </c>
      <c r="D22" s="1"/>
    </row>
    <row r="23" spans="3:4" x14ac:dyDescent="0.25">
      <c r="C23" s="9">
        <v>22</v>
      </c>
      <c r="D23" s="1"/>
    </row>
    <row r="24" spans="3:4" x14ac:dyDescent="0.25">
      <c r="C24" s="9">
        <v>10</v>
      </c>
      <c r="D24" s="1"/>
    </row>
    <row r="25" spans="3:4" x14ac:dyDescent="0.25">
      <c r="C25" s="9">
        <v>1</v>
      </c>
      <c r="D25" s="1"/>
    </row>
    <row r="26" spans="3:4" x14ac:dyDescent="0.25">
      <c r="C26" s="23">
        <v>53</v>
      </c>
      <c r="D26" s="1"/>
    </row>
    <row r="27" spans="3:4" x14ac:dyDescent="0.25">
      <c r="C27" s="23">
        <v>106</v>
      </c>
      <c r="D27" s="1"/>
    </row>
    <row r="28" spans="3:4" x14ac:dyDescent="0.25">
      <c r="C28" s="1"/>
      <c r="D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ИУБТдарга</dc:creator>
  <cp:lastModifiedBy>uuganbat</cp:lastModifiedBy>
  <cp:lastPrinted>2022-11-25T09:08:54Z</cp:lastPrinted>
  <dcterms:created xsi:type="dcterms:W3CDTF">2022-06-25T12:50:01Z</dcterms:created>
  <dcterms:modified xsi:type="dcterms:W3CDTF">2022-12-02T05:48:45Z</dcterms:modified>
</cp:coreProperties>
</file>